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7-08-2009 " sheetId="1" r:id="rId1"/>
    <sheet name="19-10-2006 Zła" sheetId="2" state="hidden" r:id="rId2"/>
  </sheets>
  <definedNames>
    <definedName name="_xlnm.Print_Area" localSheetId="0">'27-08-2009 '!$A$1:$F$139</definedName>
  </definedNames>
  <calcPr fullCalcOnLoad="1"/>
</workbook>
</file>

<file path=xl/sharedStrings.xml><?xml version="1.0" encoding="utf-8"?>
<sst xmlns="http://schemas.openxmlformats.org/spreadsheetml/2006/main" count="415" uniqueCount="241">
  <si>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</si>
  <si>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</si>
  <si>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</si>
  <si>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</si>
  <si>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</si>
  <si>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</si>
  <si>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</si>
  <si>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</si>
  <si>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</si>
  <si>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</si>
  <si>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</si>
  <si>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</si>
  <si>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</si>
  <si>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</si>
  <si>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</si>
  <si>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</si>
  <si>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</si>
  <si>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</si>
  <si>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</si>
  <si>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</si>
  <si>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</si>
  <si>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</si>
  <si>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</si>
  <si>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</si>
  <si>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</si>
  <si>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</si>
  <si>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</si>
  <si>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</si>
  <si>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</si>
  <si>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</si>
  <si>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</si>
  <si>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</si>
  <si>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</si>
  <si>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</si>
  <si>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</si>
  <si>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</si>
  <si>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</si>
  <si>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</si>
  <si>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</si>
  <si>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</si>
  <si>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</si>
  <si>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</si>
  <si>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</si>
  <si>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</si>
  <si>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</si>
  <si>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</si>
  <si>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</si>
  <si>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</si>
  <si>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</si>
  <si>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</si>
  <si>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</si>
  <si>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</si>
  <si>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</si>
  <si>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</si>
  <si>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</si>
  <si>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</si>
  <si>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</si>
  <si>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</si>
  <si>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</si>
  <si>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</si>
  <si>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</si>
  <si>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</si>
  <si>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</si>
  <si>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</si>
  <si>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</si>
  <si>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</si>
  <si>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</si>
  <si>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</si>
  <si>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</si>
  <si>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</si>
  <si>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</si>
  <si>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</si>
  <si>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</si>
  <si>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</si>
  <si>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</si>
  <si>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</si>
  <si>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</si>
  <si>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</si>
  <si>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</si>
  <si>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</si>
  <si>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</si>
  <si>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</si>
  <si>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</si>
  <si>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</si>
  <si>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</si>
  <si>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</si>
  <si>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</si>
  <si>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</si>
  <si>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</si>
  <si>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</si>
  <si>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</si>
  <si>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</si>
  <si>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</si>
  <si>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</si>
  <si>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</si>
  <si>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</si>
  <si>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</si>
  <si>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</si>
  <si>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</si>
  <si>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</si>
  <si>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</si>
  <si>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</si>
  <si>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</si>
  <si>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</si>
  <si>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</si>
  <si>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</si>
  <si>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</si>
  <si>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</si>
  <si>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</si>
  <si>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</si>
  <si>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</si>
  <si>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</si>
  <si>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</si>
  <si>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</si>
  <si>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</si>
  <si>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</si>
  <si>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</si>
  <si>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</si>
  <si>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</si>
  <si>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</si>
  <si>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</si>
  <si>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</si>
  <si>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</si>
  <si>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</si>
  <si>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</si>
  <si>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</si>
  <si>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</si>
  <si>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</si>
  <si>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</si>
  <si>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</si>
  <si>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</si>
  <si>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</si>
  <si>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</si>
  <si>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</si>
  <si>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</si>
  <si>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</si>
  <si>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</si>
  <si>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</si>
  <si>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</si>
  <si>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</si>
  <si>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</si>
  <si>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</si>
  <si>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2910</t>
  </si>
  <si>
    <t>Pomoc społeczna</t>
  </si>
  <si>
    <t>Gospodarka mieszkaniowa</t>
  </si>
  <si>
    <t>Gospodarka gruntami i nieruchomościami</t>
  </si>
  <si>
    <t>0970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</si>
  <si>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</si>
  <si>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Pozostała działalność</t>
  </si>
  <si>
    <t>Wyszczególnienie</t>
  </si>
  <si>
    <t>I.</t>
  </si>
  <si>
    <t>Stan środków obrotowych na początek roku</t>
  </si>
  <si>
    <t>II.</t>
  </si>
  <si>
    <t>Wpływy z różnych opłat</t>
  </si>
  <si>
    <t>III.</t>
  </si>
  <si>
    <t>Wydatki bieżące</t>
  </si>
  <si>
    <t>cel- pozostałe dziedziny (badanie gleby)</t>
  </si>
  <si>
    <t>Wydatki majątkowe</t>
  </si>
  <si>
    <t>Oczyszczalnia ścieków w m-ci Hoszów (przy SP)- projekt</t>
  </si>
  <si>
    <t>Oczyszczalnia ścieków w m-ci Liskowate - projekt</t>
  </si>
  <si>
    <t>Wodociąg w  m-ci Ropienka (cel - dostarczanie wody)</t>
  </si>
  <si>
    <t>IV.</t>
  </si>
  <si>
    <t>Stan środków obrotowych na koniec roku</t>
  </si>
  <si>
    <t>Zmienić załącznik nr 11 tj. "Plan przychodów i wydatków Gminnego Funduszu Ochrony Środowiska i Gospodarki Wodnej w sposób następujący:</t>
  </si>
  <si>
    <t>Kultura fizyczna i sport</t>
  </si>
  <si>
    <t>Plan 2009</t>
  </si>
  <si>
    <t>Rewitalizacja centrum miasta - Poprawa estetyki i funkcjonalności przestrzeni publicznej</t>
  </si>
  <si>
    <t>ul. Krótka</t>
  </si>
  <si>
    <t>ul. Rynek (BARR)</t>
  </si>
  <si>
    <t>ul. Wyzwolenia</t>
  </si>
  <si>
    <t>w sprawie wprowadzenia zmian do budżetu Gminy Ustrzyki Dolne na rok 2009</t>
  </si>
  <si>
    <t>Zwrot dotacji wyk.niezg.z przezn.lub pob. w nadm. wysokości</t>
  </si>
  <si>
    <t>4270</t>
  </si>
  <si>
    <t>6060</t>
  </si>
  <si>
    <t>4210</t>
  </si>
  <si>
    <t>Zakup materiałów i wyposażenia</t>
  </si>
  <si>
    <t xml:space="preserve">Różne rozliczenia </t>
  </si>
  <si>
    <t>Część oświatowa subwencji ogólnej dla jst</t>
  </si>
  <si>
    <t>2920</t>
  </si>
  <si>
    <t>Subwencje ogólne z budżetu państwa</t>
  </si>
  <si>
    <t>Przedszkola</t>
  </si>
  <si>
    <t>III</t>
  </si>
  <si>
    <t>Program pod nazwą: Inwestycje drogowe</t>
  </si>
  <si>
    <t>IV</t>
  </si>
  <si>
    <t>Program pod nazwą: Infrastruktura sportowa i rekreacyjna</t>
  </si>
  <si>
    <t>Jednostka realizująca program - Urząd Miejski w Ustrzykach</t>
  </si>
  <si>
    <t>Zadania w zakresie kultury fizycznej i sportu</t>
  </si>
  <si>
    <t>3110</t>
  </si>
  <si>
    <t>Świadczenia społeczne</t>
  </si>
  <si>
    <t>Dodatki mieszkaniowe</t>
  </si>
  <si>
    <t>0830</t>
  </si>
  <si>
    <t xml:space="preserve">Wpływy z usług </t>
  </si>
  <si>
    <t>Łączne nakłady finansowe w okresie realizacji -4.300.000,-</t>
  </si>
  <si>
    <t>Okres realizacji 2008-2010</t>
  </si>
  <si>
    <t>Nazwa zadania programu - Tworzenie nowoczesnej bazy turystyczno - rekreacyjnej w Ustrzykach Dolnych -budowa basenu odkrytego przy Międzyszkol.Krytej Pływalni</t>
  </si>
  <si>
    <t>Cel programu - Budowa obiektu</t>
  </si>
  <si>
    <t>cel- likwidacja dzikich wysypisk</t>
  </si>
  <si>
    <t>wydatki bieżące</t>
  </si>
  <si>
    <t>Wysokość wydatków w  2010 - 2.599.600,- zł</t>
  </si>
  <si>
    <t>Obsługa długu publicznego</t>
  </si>
  <si>
    <t>Obsługa papierów wartościowych, kredytów i pożyczek</t>
  </si>
  <si>
    <t>Odsetki od otrzym.pożyczek i kredytów</t>
  </si>
  <si>
    <t>Tworzenie nowoczesnej bazy turystyczno - rekreacyjnej w Ustrzykach D -budowa basenu odkrytego przy MKP</t>
  </si>
  <si>
    <t>2519</t>
  </si>
  <si>
    <t>z dnia  27 sierpnia  2009 roku</t>
  </si>
  <si>
    <t>Dochody od osób pr.,fiz..i innych jed.nie pos.os.pr.oraz wydatki związane z ich poborem</t>
  </si>
  <si>
    <t>Wpływy z pod.roln.,leś.cc.spadków idar.oraz pod.i opł.lok.od os.prawnych i innych jednostek</t>
  </si>
  <si>
    <t>2680</t>
  </si>
  <si>
    <t>2480</t>
  </si>
  <si>
    <t>Wpływy z różnych dochodów</t>
  </si>
  <si>
    <t>Otrzymane spadki, zapisy, darowizny</t>
  </si>
  <si>
    <t>Wysokość wydatków w 2009 - 1.680.000,- zł</t>
  </si>
  <si>
    <t>Pozostałe zadania w zakresie polityki społecznej</t>
  </si>
  <si>
    <t>Zakup nieruchomości w Ustrzykach Dolnych</t>
  </si>
  <si>
    <t>ZSP Nr 1 - zakup kotła</t>
  </si>
  <si>
    <t>2510</t>
  </si>
  <si>
    <t>Dotacja podmiotowa z bud.dla zakładu budżetowego</t>
  </si>
  <si>
    <t>Rekompensata utraconych dochodów wpodat.i opł. lok.</t>
  </si>
  <si>
    <t xml:space="preserve">a) Zmniejszyć przychody  GFOŚ o kwotę  40.000,- zł </t>
  </si>
  <si>
    <t>b) Zwiększyć wydatki inwestycyjne o kwotę 80.000,- zł z przeznaczeniem na - Wodociąg w m-ci Ropienka</t>
  </si>
  <si>
    <t>Dotacja podmiotowa z bud.dla instytucji kultury</t>
  </si>
  <si>
    <r>
      <t>1. Zwiększa się w 2009 roku zakres zadania pn.</t>
    </r>
    <r>
      <rPr>
        <b/>
        <sz val="10"/>
        <color indexed="8"/>
        <rFont val="Arial Narrow"/>
        <family val="2"/>
      </rPr>
      <t xml:space="preserve">Tworzenie nowoczesnej bazy turystyczno - rekreacyjnej w Ustrzykach Dolnych -budowa basenu odkrytego przy Międzyszkol.Krytej Pływalni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Infrastruktura sportowa i rekreacyjna </t>
    </r>
    <r>
      <rPr>
        <sz val="10"/>
        <color indexed="8"/>
        <rFont val="Arial Narrow"/>
        <family val="2"/>
      </rPr>
      <t>o kwotę 50.000,- zł</t>
    </r>
  </si>
  <si>
    <t>Nazwa zadania programu - Tworzenie warunków aktywizacji gospodarczej poprzez przebudowę drogi przy ul. Wiejska</t>
  </si>
  <si>
    <t>Cel programu - Poprawa warunków przejazdu</t>
  </si>
  <si>
    <t>Łączne nakłady finansowe w okresie realizacji - 1.692.230,00</t>
  </si>
  <si>
    <t>Wysokość wydatków w 2009 - 28.800,00 zł</t>
  </si>
  <si>
    <t>3. Zmienia się  upoważnienie  do zaciągania zobowiązań na finansowanie wydatków związanych z limitem wydatków na wieloletni program inwestycyjny w 2010 roku do kwoty  23.830.934,41 zł.</t>
  </si>
  <si>
    <t xml:space="preserve"> Zmienia się załącznik nr 15 "LIMIT WYDATKÓW  NA  WIELOLETNIE   PROGRAMY  INWESTYCYJNE   GMINY USTRZYKI   DOLNE   NA  LATA  2009-2011" w sposób następujący:</t>
  </si>
  <si>
    <t>Wysokość wydatków w  2010 - 1.663.430,00 zł ( w tym środki inne 846.715,00 zł)</t>
  </si>
  <si>
    <r>
      <t>2. Zwiększa się w 2010 roku zakres zadania pn.</t>
    </r>
    <r>
      <rPr>
        <b/>
        <sz val="10"/>
        <color indexed="8"/>
        <rFont val="Arial Narrow"/>
        <family val="2"/>
      </rPr>
      <t xml:space="preserve">Tworzenie warunków aktywizacji gospodarczej poprzez przebudowę drogi przy ul. Wiejska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Inwestycje drogowe </t>
    </r>
    <r>
      <rPr>
        <sz val="10"/>
        <color indexed="8"/>
        <rFont val="Arial Narrow"/>
        <family val="2"/>
      </rPr>
      <t>o kwotę 244.430,- zł</t>
    </r>
  </si>
  <si>
    <t>Uchwała - XXXV/262/09</t>
  </si>
  <si>
    <t>2700</t>
  </si>
  <si>
    <t>Środki na dofin.wł.zad.bież.pozyskane z innych źródeł</t>
  </si>
  <si>
    <r>
      <t xml:space="preserve">Zwiększa się  budżet gminy na rok 2009 o kwotę  </t>
    </r>
    <r>
      <rPr>
        <b/>
        <sz val="10"/>
        <rFont val="Arial Narrow"/>
        <family val="2"/>
      </rPr>
      <t xml:space="preserve"> 194.117,00   </t>
    </r>
    <r>
      <rPr>
        <sz val="10"/>
        <rFont val="Arial Narrow"/>
        <family val="2"/>
      </rPr>
      <t>zł, w sposób następujący:</t>
    </r>
  </si>
  <si>
    <t xml:space="preserve">wpływy z usług </t>
  </si>
  <si>
    <t>a) zwiększyć plan dochodów o kwotę 12.079,- zł,</t>
  </si>
  <si>
    <t xml:space="preserve">b) zwiększyć plan wydatków o kwotę 12.079,- zł </t>
  </si>
  <si>
    <t>Rachunek dochodów własnych przy ZSP Ropienka</t>
  </si>
  <si>
    <t>Rachunek dochodów własnych przy SP Ustjanowa</t>
  </si>
  <si>
    <t>wpływy z darowizn</t>
  </si>
  <si>
    <t>Zmienić załącznik nr 10 do uchwały w sprawie budżetu gminy na rok 2009 "Plan przychodów i wydatków rachunku dochodów własnych na 2009 rok" w sposób następujący: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</si>
</sst>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b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vertical="top" wrapText="1"/>
    </xf>
    <xf numFmtId="43" fontId="4" fillId="0" borderId="15" xfId="15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3" fontId="4" fillId="0" borderId="17" xfId="1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3" fontId="4" fillId="0" borderId="0" xfId="15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43" fontId="4" fillId="0" borderId="2" xfId="15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3" fontId="7" fillId="0" borderId="0" xfId="15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3" fontId="3" fillId="0" borderId="1" xfId="15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165" fontId="4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4" borderId="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165" fontId="3" fillId="4" borderId="4" xfId="15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3" fontId="7" fillId="0" borderId="0" xfId="15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3" fontId="3" fillId="0" borderId="0" xfId="15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43" fontId="4" fillId="0" borderId="0" xfId="15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43" fontId="3" fillId="0" borderId="4" xfId="15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43" fontId="4" fillId="0" borderId="21" xfId="15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43" fontId="4" fillId="0" borderId="22" xfId="15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0" fontId="4" fillId="0" borderId="2" xfId="0" applyFont="1" applyFill="1" applyBorder="1" applyAlignment="1">
      <alignment horizontal="left" wrapText="1"/>
    </xf>
    <xf numFmtId="43" fontId="4" fillId="0" borderId="2" xfId="15" applyFont="1" applyFill="1" applyBorder="1" applyAlignment="1">
      <alignment/>
    </xf>
    <xf numFmtId="0" fontId="3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43" fontId="4" fillId="0" borderId="4" xfId="1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5.125" style="54" customWidth="1"/>
    <col min="2" max="2" width="5.625" style="54" customWidth="1"/>
    <col min="3" max="3" width="5.375" style="54" customWidth="1"/>
    <col min="4" max="4" width="44.375" style="51" customWidth="1"/>
    <col min="5" max="6" width="13.75390625" style="52" customWidth="1"/>
    <col min="7" max="7" width="14.375" style="52" customWidth="1"/>
    <col min="8" max="8" width="12.25390625" style="51" customWidth="1"/>
    <col min="9" max="11" width="13.125" style="51" customWidth="1"/>
    <col min="12" max="13" width="16.00390625" style="51" customWidth="1"/>
    <col min="14" max="16384" width="9.125" style="51" customWidth="1"/>
  </cols>
  <sheetData>
    <row r="1" spans="1:6" ht="12.75">
      <c r="A1" s="247" t="s">
        <v>230</v>
      </c>
      <c r="B1" s="247"/>
      <c r="C1" s="247"/>
      <c r="D1" s="247"/>
      <c r="E1" s="247"/>
      <c r="F1" s="247"/>
    </row>
    <row r="2" spans="1:6" ht="12.75">
      <c r="A2" s="247" t="s">
        <v>0</v>
      </c>
      <c r="B2" s="247"/>
      <c r="C2" s="247"/>
      <c r="D2" s="247"/>
      <c r="E2" s="247"/>
      <c r="F2" s="247"/>
    </row>
    <row r="3" spans="1:6" ht="12.75">
      <c r="A3" s="247" t="s">
        <v>204</v>
      </c>
      <c r="B3" s="247"/>
      <c r="C3" s="247"/>
      <c r="D3" s="247"/>
      <c r="E3" s="247"/>
      <c r="F3" s="247"/>
    </row>
    <row r="4" spans="1:6" ht="12.75">
      <c r="A4" s="248" t="s">
        <v>170</v>
      </c>
      <c r="B4" s="248"/>
      <c r="C4" s="248"/>
      <c r="D4" s="248"/>
      <c r="E4" s="248"/>
      <c r="F4" s="248"/>
    </row>
    <row r="5" spans="1:6" ht="12.75">
      <c r="A5" s="100"/>
      <c r="B5" s="100"/>
      <c r="C5" s="60"/>
      <c r="D5" s="62"/>
      <c r="E5" s="7"/>
      <c r="F5" s="63"/>
    </row>
    <row r="6" spans="1:6" ht="39.75" customHeight="1">
      <c r="A6" s="249" t="s">
        <v>147</v>
      </c>
      <c r="B6" s="249"/>
      <c r="C6" s="249"/>
      <c r="D6" s="249"/>
      <c r="E6" s="249"/>
      <c r="F6" s="249"/>
    </row>
    <row r="7" spans="1:6" ht="12.75">
      <c r="A7" s="250" t="s">
        <v>2</v>
      </c>
      <c r="B7" s="250"/>
      <c r="C7" s="250"/>
      <c r="D7" s="250"/>
      <c r="E7" s="250"/>
      <c r="F7" s="250"/>
    </row>
    <row r="8" spans="1:6" ht="12.75">
      <c r="A8" s="242" t="s">
        <v>233</v>
      </c>
      <c r="B8" s="242"/>
      <c r="C8" s="242"/>
      <c r="D8" s="242"/>
      <c r="E8" s="242"/>
      <c r="F8" s="54"/>
    </row>
    <row r="9" spans="1:6" ht="12.75">
      <c r="A9" s="244" t="s">
        <v>6</v>
      </c>
      <c r="B9" s="244"/>
      <c r="C9" s="244"/>
      <c r="D9" s="244"/>
      <c r="E9" s="244"/>
      <c r="F9" s="54"/>
    </row>
    <row r="10" spans="1:6" ht="12.75">
      <c r="A10" s="70" t="s">
        <v>3</v>
      </c>
      <c r="B10" s="70" t="s">
        <v>15</v>
      </c>
      <c r="C10" s="71" t="s">
        <v>1</v>
      </c>
      <c r="D10" s="72" t="s">
        <v>4</v>
      </c>
      <c r="E10" s="73" t="s">
        <v>5</v>
      </c>
      <c r="F10" s="54"/>
    </row>
    <row r="11" spans="1:6" ht="12.75">
      <c r="A11" s="205">
        <v>600</v>
      </c>
      <c r="B11" s="205"/>
      <c r="C11" s="202"/>
      <c r="D11" s="206" t="s">
        <v>27</v>
      </c>
      <c r="E11" s="207">
        <f>E12</f>
        <v>10000</v>
      </c>
      <c r="F11" s="54"/>
    </row>
    <row r="12" spans="1:6" ht="12.75">
      <c r="A12" s="53"/>
      <c r="B12" s="53">
        <v>60016</v>
      </c>
      <c r="C12" s="68"/>
      <c r="D12" s="51" t="s">
        <v>28</v>
      </c>
      <c r="E12" s="52">
        <f>E13</f>
        <v>10000</v>
      </c>
      <c r="F12" s="54"/>
    </row>
    <row r="13" spans="1:6" ht="12.75">
      <c r="A13" s="53"/>
      <c r="B13" s="53"/>
      <c r="C13" s="68" t="s">
        <v>231</v>
      </c>
      <c r="D13" s="86" t="s">
        <v>232</v>
      </c>
      <c r="E13" s="52">
        <v>10000</v>
      </c>
      <c r="F13" s="54"/>
    </row>
    <row r="14" spans="1:6" ht="25.5">
      <c r="A14" s="64">
        <v>756</v>
      </c>
      <c r="B14" s="64"/>
      <c r="C14" s="65"/>
      <c r="D14" s="75" t="s">
        <v>205</v>
      </c>
      <c r="E14" s="66">
        <f>E15</f>
        <v>12398</v>
      </c>
      <c r="F14" s="54"/>
    </row>
    <row r="15" spans="1:6" ht="25.5">
      <c r="A15" s="53"/>
      <c r="B15" s="53">
        <v>75615</v>
      </c>
      <c r="C15" s="68"/>
      <c r="D15" s="62" t="s">
        <v>206</v>
      </c>
      <c r="E15" s="49">
        <f>E16</f>
        <v>12398</v>
      </c>
      <c r="F15" s="54"/>
    </row>
    <row r="16" spans="1:6" ht="12.75">
      <c r="A16" s="70"/>
      <c r="B16" s="70"/>
      <c r="C16" s="71" t="s">
        <v>207</v>
      </c>
      <c r="D16" s="72" t="s">
        <v>217</v>
      </c>
      <c r="E16" s="73">
        <v>12398</v>
      </c>
      <c r="F16" s="54"/>
    </row>
    <row r="17" spans="1:6" ht="12.75">
      <c r="A17" s="64">
        <v>758</v>
      </c>
      <c r="B17" s="64"/>
      <c r="C17" s="65"/>
      <c r="D17" s="177" t="s">
        <v>176</v>
      </c>
      <c r="E17" s="66">
        <f>E18</f>
        <v>140000</v>
      </c>
      <c r="F17" s="54"/>
    </row>
    <row r="18" spans="1:6" ht="12.75">
      <c r="A18" s="56"/>
      <c r="B18" s="53">
        <v>75801</v>
      </c>
      <c r="C18" s="68"/>
      <c r="D18" s="69" t="s">
        <v>177</v>
      </c>
      <c r="E18" s="178">
        <f>E19</f>
        <v>140000</v>
      </c>
      <c r="F18" s="54"/>
    </row>
    <row r="19" spans="1:6" ht="12.75">
      <c r="A19" s="56"/>
      <c r="B19" s="53"/>
      <c r="C19" s="68" t="s">
        <v>178</v>
      </c>
      <c r="D19" s="69" t="s">
        <v>179</v>
      </c>
      <c r="E19" s="178">
        <v>140000</v>
      </c>
      <c r="F19" s="54"/>
    </row>
    <row r="20" spans="1:6" ht="12.75">
      <c r="A20" s="64">
        <v>801</v>
      </c>
      <c r="B20" s="176"/>
      <c r="C20" s="186"/>
      <c r="D20" s="166" t="s">
        <v>9</v>
      </c>
      <c r="E20" s="66">
        <f>E21</f>
        <v>31719</v>
      </c>
      <c r="F20" s="54"/>
    </row>
    <row r="21" spans="1:6" ht="12.75">
      <c r="A21" s="56"/>
      <c r="B21" s="53">
        <v>80101</v>
      </c>
      <c r="C21" s="68"/>
      <c r="D21" s="208" t="s">
        <v>21</v>
      </c>
      <c r="E21" s="209">
        <f>E22+E23+E24</f>
        <v>31719</v>
      </c>
      <c r="F21" s="54"/>
    </row>
    <row r="22" spans="1:6" ht="12.75">
      <c r="A22" s="56"/>
      <c r="B22" s="53"/>
      <c r="C22" s="68" t="s">
        <v>190</v>
      </c>
      <c r="D22" s="208" t="s">
        <v>191</v>
      </c>
      <c r="E22" s="209">
        <v>28456</v>
      </c>
      <c r="F22" s="54"/>
    </row>
    <row r="23" spans="1:6" ht="12.75">
      <c r="A23" s="56"/>
      <c r="B23" s="53"/>
      <c r="C23" s="68" t="s">
        <v>54</v>
      </c>
      <c r="D23" s="208" t="s">
        <v>210</v>
      </c>
      <c r="E23" s="209">
        <v>1900</v>
      </c>
      <c r="F23" s="54"/>
    </row>
    <row r="24" spans="1:6" ht="12.75">
      <c r="A24" s="181"/>
      <c r="B24" s="70"/>
      <c r="C24" s="71" t="s">
        <v>146</v>
      </c>
      <c r="D24" s="226" t="s">
        <v>209</v>
      </c>
      <c r="E24" s="227">
        <v>1363</v>
      </c>
      <c r="F24" s="54"/>
    </row>
    <row r="25" spans="1:11" ht="12.75">
      <c r="A25" s="53"/>
      <c r="B25" s="53"/>
      <c r="C25" s="68"/>
      <c r="D25" s="69"/>
      <c r="E25" s="80">
        <f>E11+E14+E17+E20</f>
        <v>194117</v>
      </c>
      <c r="F25" s="54"/>
      <c r="G25" s="52">
        <f>E25-E39</f>
        <v>0</v>
      </c>
      <c r="H25" s="69"/>
      <c r="I25" s="69"/>
      <c r="J25" s="69"/>
      <c r="K25" s="69"/>
    </row>
    <row r="26" spans="1:11" ht="12.75">
      <c r="A26" s="244" t="s">
        <v>8</v>
      </c>
      <c r="B26" s="244"/>
      <c r="C26" s="244"/>
      <c r="D26" s="244"/>
      <c r="E26" s="244"/>
      <c r="F26" s="54"/>
      <c r="H26" s="69"/>
      <c r="I26" s="69"/>
      <c r="J26" s="69"/>
      <c r="K26" s="69"/>
    </row>
    <row r="27" spans="1:11" ht="12.75">
      <c r="A27" s="53" t="s">
        <v>3</v>
      </c>
      <c r="B27" s="53" t="s">
        <v>15</v>
      </c>
      <c r="C27" s="68" t="s">
        <v>1</v>
      </c>
      <c r="D27" s="72" t="s">
        <v>4</v>
      </c>
      <c r="E27" s="52" t="s">
        <v>5</v>
      </c>
      <c r="F27" s="54"/>
      <c r="H27" s="69"/>
      <c r="I27" s="49"/>
      <c r="J27" s="187"/>
      <c r="K27" s="69"/>
    </row>
    <row r="28" spans="1:11" ht="12.75">
      <c r="A28" s="64">
        <v>600</v>
      </c>
      <c r="B28" s="64"/>
      <c r="C28" s="65"/>
      <c r="D28" s="206" t="s">
        <v>27</v>
      </c>
      <c r="E28" s="66">
        <f>E29</f>
        <v>10000</v>
      </c>
      <c r="F28" s="54"/>
      <c r="H28" s="69"/>
      <c r="I28" s="49"/>
      <c r="J28" s="187"/>
      <c r="K28" s="69"/>
    </row>
    <row r="29" spans="1:11" ht="12.75">
      <c r="A29" s="53"/>
      <c r="B29" s="53">
        <v>60016</v>
      </c>
      <c r="C29" s="68"/>
      <c r="D29" s="51" t="s">
        <v>28</v>
      </c>
      <c r="E29" s="49">
        <f>E30</f>
        <v>10000</v>
      </c>
      <c r="F29" s="54"/>
      <c r="H29" s="69"/>
      <c r="I29" s="49"/>
      <c r="J29" s="187"/>
      <c r="K29" s="187"/>
    </row>
    <row r="30" spans="1:11" ht="12.75">
      <c r="A30" s="53"/>
      <c r="B30" s="53"/>
      <c r="C30" s="68" t="s">
        <v>172</v>
      </c>
      <c r="D30" s="55" t="s">
        <v>60</v>
      </c>
      <c r="E30" s="49">
        <v>10000</v>
      </c>
      <c r="F30" s="54"/>
      <c r="H30" s="69"/>
      <c r="I30" s="49"/>
      <c r="J30" s="187"/>
      <c r="K30" s="187"/>
    </row>
    <row r="31" spans="1:11" ht="12.75">
      <c r="A31" s="210">
        <v>801</v>
      </c>
      <c r="B31" s="176"/>
      <c r="C31" s="186"/>
      <c r="D31" s="166" t="s">
        <v>9</v>
      </c>
      <c r="E31" s="66">
        <f>E32</f>
        <v>171719</v>
      </c>
      <c r="F31" s="54"/>
      <c r="H31" s="69"/>
      <c r="I31" s="69"/>
      <c r="J31" s="69"/>
      <c r="K31" s="69"/>
    </row>
    <row r="32" spans="1:6" ht="12.75">
      <c r="A32" s="53"/>
      <c r="B32" s="53">
        <v>80101</v>
      </c>
      <c r="C32" s="68"/>
      <c r="D32" s="165" t="s">
        <v>21</v>
      </c>
      <c r="E32" s="49">
        <f>E34+E33+E35</f>
        <v>171719</v>
      </c>
      <c r="F32" s="54"/>
    </row>
    <row r="33" spans="1:6" ht="12.75">
      <c r="A33" s="53"/>
      <c r="B33" s="53"/>
      <c r="C33" s="68" t="s">
        <v>174</v>
      </c>
      <c r="D33" s="165" t="s">
        <v>175</v>
      </c>
      <c r="E33" s="209">
        <f>28456+1900+1363-12810</f>
        <v>18909</v>
      </c>
      <c r="F33" s="54"/>
    </row>
    <row r="34" spans="1:6" ht="12.75">
      <c r="A34" s="53"/>
      <c r="B34" s="53"/>
      <c r="C34" s="68" t="s">
        <v>172</v>
      </c>
      <c r="D34" s="165" t="s">
        <v>60</v>
      </c>
      <c r="E34" s="49">
        <f>E19</f>
        <v>140000</v>
      </c>
      <c r="F34" s="54"/>
    </row>
    <row r="35" spans="1:6" ht="12.75">
      <c r="A35" s="53"/>
      <c r="B35" s="53"/>
      <c r="C35" s="68" t="s">
        <v>173</v>
      </c>
      <c r="D35" s="55" t="s">
        <v>51</v>
      </c>
      <c r="E35" s="49">
        <v>12810</v>
      </c>
      <c r="F35" s="54"/>
    </row>
    <row r="36" spans="1:11" ht="12.75">
      <c r="A36" s="64">
        <v>921</v>
      </c>
      <c r="B36" s="64"/>
      <c r="C36" s="65"/>
      <c r="D36" s="75" t="s">
        <v>53</v>
      </c>
      <c r="E36" s="66">
        <f>E37</f>
        <v>12398</v>
      </c>
      <c r="F36" s="54"/>
      <c r="H36" s="69"/>
      <c r="I36" s="49"/>
      <c r="J36" s="187"/>
      <c r="K36" s="69"/>
    </row>
    <row r="37" spans="1:11" ht="12.75">
      <c r="A37" s="53"/>
      <c r="B37" s="53">
        <v>92109</v>
      </c>
      <c r="C37" s="68"/>
      <c r="D37" s="62" t="s">
        <v>66</v>
      </c>
      <c r="E37" s="49">
        <f>E38</f>
        <v>12398</v>
      </c>
      <c r="F37" s="54"/>
      <c r="H37" s="69"/>
      <c r="I37" s="49"/>
      <c r="J37" s="187"/>
      <c r="K37" s="187"/>
    </row>
    <row r="38" spans="1:11" ht="12.75">
      <c r="A38" s="70"/>
      <c r="B38" s="70"/>
      <c r="C38" s="71" t="s">
        <v>208</v>
      </c>
      <c r="D38" s="86" t="s">
        <v>220</v>
      </c>
      <c r="E38" s="73">
        <v>12398</v>
      </c>
      <c r="F38" s="54"/>
      <c r="H38" s="69"/>
      <c r="I38" s="49"/>
      <c r="J38" s="187"/>
      <c r="K38" s="187"/>
    </row>
    <row r="39" spans="1:6" ht="12.75">
      <c r="A39" s="124"/>
      <c r="B39" s="124"/>
      <c r="C39" s="124"/>
      <c r="D39" s="124"/>
      <c r="E39" s="197">
        <f>E28+E31+E36</f>
        <v>194117</v>
      </c>
      <c r="F39" s="54"/>
    </row>
    <row r="40" spans="1:6" ht="12.75">
      <c r="A40" s="243" t="s">
        <v>10</v>
      </c>
      <c r="B40" s="243"/>
      <c r="C40" s="243"/>
      <c r="D40" s="243"/>
      <c r="E40" s="243"/>
      <c r="F40" s="243"/>
    </row>
    <row r="41" spans="1:6" ht="12.75">
      <c r="A41" s="242" t="s">
        <v>11</v>
      </c>
      <c r="B41" s="242"/>
      <c r="C41" s="242"/>
      <c r="D41" s="242"/>
      <c r="E41" s="242"/>
      <c r="F41" s="242"/>
    </row>
    <row r="42" spans="1:6" ht="12.75">
      <c r="A42" s="191" t="s">
        <v>17</v>
      </c>
      <c r="B42" s="124"/>
      <c r="C42" s="124"/>
      <c r="D42" s="124"/>
      <c r="E42" s="124"/>
      <c r="F42" s="124"/>
    </row>
    <row r="43" spans="1:6" ht="12.75">
      <c r="A43" s="91" t="s">
        <v>3</v>
      </c>
      <c r="B43" s="91" t="s">
        <v>15</v>
      </c>
      <c r="C43" s="53" t="s">
        <v>1</v>
      </c>
      <c r="D43" s="55" t="s">
        <v>4</v>
      </c>
      <c r="E43" s="90" t="s">
        <v>12</v>
      </c>
      <c r="F43" s="92" t="s">
        <v>13</v>
      </c>
    </row>
    <row r="44" spans="1:6" ht="12.75">
      <c r="A44" s="64">
        <v>700</v>
      </c>
      <c r="B44" s="184"/>
      <c r="C44" s="171"/>
      <c r="D44" s="177" t="s">
        <v>144</v>
      </c>
      <c r="E44" s="185">
        <f>E45</f>
        <v>70000</v>
      </c>
      <c r="F44" s="185">
        <f>F45</f>
        <v>70000</v>
      </c>
    </row>
    <row r="45" spans="1:6" ht="12.75">
      <c r="A45" s="53"/>
      <c r="B45" s="172">
        <v>70005</v>
      </c>
      <c r="C45" s="174"/>
      <c r="D45" s="69" t="s">
        <v>145</v>
      </c>
      <c r="E45" s="178">
        <f>E47+E51</f>
        <v>70000</v>
      </c>
      <c r="F45" s="178">
        <f>F47</f>
        <v>70000</v>
      </c>
    </row>
    <row r="46" spans="1:6" ht="12.75">
      <c r="A46" s="53"/>
      <c r="B46" s="172"/>
      <c r="C46" s="174" t="s">
        <v>26</v>
      </c>
      <c r="D46" s="55" t="s">
        <v>19</v>
      </c>
      <c r="E46" s="178"/>
      <c r="F46" s="92"/>
    </row>
    <row r="47" spans="1:6" ht="25.5">
      <c r="A47" s="53"/>
      <c r="B47" s="172"/>
      <c r="C47" s="174"/>
      <c r="D47" s="62" t="s">
        <v>166</v>
      </c>
      <c r="E47" s="178"/>
      <c r="F47" s="92">
        <f>F48+F49+F50</f>
        <v>70000</v>
      </c>
    </row>
    <row r="48" spans="1:6" ht="13.5" hidden="1">
      <c r="A48" s="53"/>
      <c r="B48" s="172"/>
      <c r="C48" s="174"/>
      <c r="D48" s="211" t="s">
        <v>167</v>
      </c>
      <c r="E48" s="178"/>
      <c r="F48" s="92">
        <v>20000</v>
      </c>
    </row>
    <row r="49" spans="1:6" ht="13.5" hidden="1">
      <c r="A49" s="53"/>
      <c r="B49" s="172"/>
      <c r="C49" s="174"/>
      <c r="D49" s="211" t="s">
        <v>168</v>
      </c>
      <c r="E49" s="178"/>
      <c r="F49" s="92">
        <v>30000</v>
      </c>
    </row>
    <row r="50" spans="1:6" ht="13.5" hidden="1">
      <c r="A50" s="53"/>
      <c r="B50" s="172"/>
      <c r="C50" s="174"/>
      <c r="D50" s="211" t="s">
        <v>169</v>
      </c>
      <c r="E50" s="178"/>
      <c r="F50" s="92">
        <v>20000</v>
      </c>
    </row>
    <row r="51" spans="1:6" ht="13.5">
      <c r="A51" s="53"/>
      <c r="B51" s="172"/>
      <c r="C51" s="174" t="s">
        <v>173</v>
      </c>
      <c r="D51" s="211" t="s">
        <v>51</v>
      </c>
      <c r="E51" s="178">
        <v>70000</v>
      </c>
      <c r="F51" s="92"/>
    </row>
    <row r="52" spans="1:6" ht="12.75">
      <c r="A52" s="70"/>
      <c r="B52" s="179"/>
      <c r="C52" s="175"/>
      <c r="D52" s="72" t="s">
        <v>213</v>
      </c>
      <c r="E52" s="180">
        <v>70000</v>
      </c>
      <c r="F52" s="190"/>
    </row>
    <row r="53" spans="1:6" ht="12.75">
      <c r="A53" s="64">
        <v>757</v>
      </c>
      <c r="B53" s="198"/>
      <c r="C53" s="176"/>
      <c r="D53" s="105" t="s">
        <v>199</v>
      </c>
      <c r="E53" s="66"/>
      <c r="F53" s="66">
        <f>F54</f>
        <v>6587.99</v>
      </c>
    </row>
    <row r="54" spans="1:6" ht="12.75">
      <c r="A54" s="53"/>
      <c r="B54" s="91">
        <v>75702</v>
      </c>
      <c r="C54" s="53"/>
      <c r="D54" s="55" t="s">
        <v>200</v>
      </c>
      <c r="E54" s="49"/>
      <c r="F54" s="49">
        <f>F55</f>
        <v>6587.99</v>
      </c>
    </row>
    <row r="55" spans="1:6" ht="12.75">
      <c r="A55" s="70"/>
      <c r="B55" s="103"/>
      <c r="C55" s="70">
        <v>8070</v>
      </c>
      <c r="D55" s="86" t="s">
        <v>201</v>
      </c>
      <c r="E55" s="73"/>
      <c r="F55" s="73">
        <v>6587.99</v>
      </c>
    </row>
    <row r="56" spans="1:6" ht="12.75">
      <c r="A56" s="64">
        <v>801</v>
      </c>
      <c r="B56" s="64"/>
      <c r="C56" s="65"/>
      <c r="D56" s="166" t="s">
        <v>9</v>
      </c>
      <c r="E56" s="66">
        <f>E58+E60</f>
        <v>300</v>
      </c>
      <c r="F56" s="66">
        <f>F58+F60</f>
        <v>300</v>
      </c>
    </row>
    <row r="57" spans="1:6" ht="12.75" hidden="1">
      <c r="A57" s="91"/>
      <c r="B57" s="91"/>
      <c r="C57" s="68"/>
      <c r="D57" s="48" t="s">
        <v>214</v>
      </c>
      <c r="E57" s="49">
        <v>12810</v>
      </c>
      <c r="F57" s="49"/>
    </row>
    <row r="58" spans="1:6" ht="12.75">
      <c r="A58" s="91"/>
      <c r="B58" s="91">
        <v>80104</v>
      </c>
      <c r="C58" s="68"/>
      <c r="D58" s="48" t="s">
        <v>180</v>
      </c>
      <c r="E58" s="49">
        <f>E59</f>
        <v>0</v>
      </c>
      <c r="F58" s="49">
        <f>F59</f>
        <v>300</v>
      </c>
    </row>
    <row r="59" spans="1:6" ht="12.75">
      <c r="A59" s="91"/>
      <c r="B59" s="91"/>
      <c r="C59" s="68" t="s">
        <v>215</v>
      </c>
      <c r="D59" s="48" t="s">
        <v>216</v>
      </c>
      <c r="E59" s="49"/>
      <c r="F59" s="49">
        <v>300</v>
      </c>
    </row>
    <row r="60" spans="1:6" ht="12.75">
      <c r="A60" s="91"/>
      <c r="B60" s="91">
        <v>80195</v>
      </c>
      <c r="C60" s="68"/>
      <c r="D60" s="48" t="s">
        <v>148</v>
      </c>
      <c r="E60" s="49">
        <f>E61</f>
        <v>300</v>
      </c>
      <c r="F60" s="49"/>
    </row>
    <row r="61" spans="1:6" ht="12.75">
      <c r="A61" s="103"/>
      <c r="B61" s="103"/>
      <c r="C61" s="71" t="s">
        <v>203</v>
      </c>
      <c r="D61" s="78" t="s">
        <v>216</v>
      </c>
      <c r="E61" s="73">
        <v>300</v>
      </c>
      <c r="F61" s="73"/>
    </row>
    <row r="62" spans="1:6" ht="12.75">
      <c r="A62" s="201">
        <v>852</v>
      </c>
      <c r="B62" s="201"/>
      <c r="C62" s="202"/>
      <c r="D62" s="203" t="s">
        <v>143</v>
      </c>
      <c r="E62" s="204">
        <f>E63</f>
        <v>0</v>
      </c>
      <c r="F62" s="204">
        <f>F63</f>
        <v>52602</v>
      </c>
    </row>
    <row r="63" spans="1:6" ht="12.75">
      <c r="A63" s="91"/>
      <c r="B63" s="91">
        <v>85215</v>
      </c>
      <c r="C63" s="68"/>
      <c r="D63" s="48" t="s">
        <v>189</v>
      </c>
      <c r="E63" s="49">
        <f>E64</f>
        <v>0</v>
      </c>
      <c r="F63" s="49">
        <f>F64</f>
        <v>52602</v>
      </c>
    </row>
    <row r="64" spans="1:6" ht="12.75">
      <c r="A64" s="103"/>
      <c r="B64" s="103"/>
      <c r="C64" s="71" t="s">
        <v>187</v>
      </c>
      <c r="D64" s="78" t="s">
        <v>188</v>
      </c>
      <c r="E64" s="73"/>
      <c r="F64" s="73">
        <f>50000+2602</f>
        <v>52602</v>
      </c>
    </row>
    <row r="65" spans="1:6" ht="12.75">
      <c r="A65" s="223">
        <v>853</v>
      </c>
      <c r="B65" s="223"/>
      <c r="C65" s="224"/>
      <c r="D65" s="212" t="s">
        <v>212</v>
      </c>
      <c r="E65" s="225">
        <f>E66</f>
        <v>6587.99</v>
      </c>
      <c r="F65" s="225">
        <f>F66</f>
        <v>0</v>
      </c>
    </row>
    <row r="66" spans="1:6" ht="12.75">
      <c r="A66" s="91"/>
      <c r="B66" s="91">
        <v>85395</v>
      </c>
      <c r="C66" s="68"/>
      <c r="D66" s="48" t="s">
        <v>148</v>
      </c>
      <c r="E66" s="49">
        <f>E67</f>
        <v>6587.99</v>
      </c>
      <c r="F66" s="49">
        <f>F67</f>
        <v>0</v>
      </c>
    </row>
    <row r="67" spans="1:6" ht="12.75">
      <c r="A67" s="103"/>
      <c r="B67" s="103"/>
      <c r="C67" s="71" t="s">
        <v>142</v>
      </c>
      <c r="D67" s="125" t="s">
        <v>171</v>
      </c>
      <c r="E67" s="73">
        <v>6587.99</v>
      </c>
      <c r="F67" s="73"/>
    </row>
    <row r="68" spans="1:6" ht="12.75">
      <c r="A68" s="201">
        <v>921</v>
      </c>
      <c r="B68" s="201"/>
      <c r="C68" s="202"/>
      <c r="D68" s="203" t="s">
        <v>53</v>
      </c>
      <c r="E68" s="204">
        <f>E69</f>
        <v>2602</v>
      </c>
      <c r="F68" s="204">
        <f>F69</f>
        <v>0</v>
      </c>
    </row>
    <row r="69" spans="1:6" ht="12.75">
      <c r="A69" s="91"/>
      <c r="B69" s="91">
        <v>92109</v>
      </c>
      <c r="C69" s="68"/>
      <c r="D69" s="62" t="s">
        <v>66</v>
      </c>
      <c r="E69" s="49">
        <f>E70</f>
        <v>2602</v>
      </c>
      <c r="F69" s="49"/>
    </row>
    <row r="70" spans="1:6" ht="12.75">
      <c r="A70" s="91"/>
      <c r="B70" s="91"/>
      <c r="C70" s="68" t="s">
        <v>208</v>
      </c>
      <c r="D70" s="86" t="s">
        <v>220</v>
      </c>
      <c r="E70" s="49">
        <v>2602</v>
      </c>
      <c r="F70" s="49"/>
    </row>
    <row r="71" spans="1:12" ht="12.75" customHeight="1">
      <c r="A71" s="64">
        <v>926</v>
      </c>
      <c r="B71" s="164"/>
      <c r="C71" s="65"/>
      <c r="D71" s="177" t="s">
        <v>164</v>
      </c>
      <c r="E71" s="66">
        <f>E72</f>
        <v>50000</v>
      </c>
      <c r="F71" s="99"/>
      <c r="I71" s="52"/>
      <c r="J71" s="52"/>
      <c r="K71" s="52"/>
      <c r="L71" s="52"/>
    </row>
    <row r="72" spans="1:12" ht="12.75" customHeight="1">
      <c r="A72" s="53"/>
      <c r="B72" s="100">
        <v>92605</v>
      </c>
      <c r="C72" s="68"/>
      <c r="D72" s="69" t="s">
        <v>186</v>
      </c>
      <c r="E72" s="49">
        <f>E73</f>
        <v>50000</v>
      </c>
      <c r="F72" s="49"/>
      <c r="I72" s="52"/>
      <c r="J72" s="52"/>
      <c r="K72" s="52"/>
      <c r="L72" s="52"/>
    </row>
    <row r="73" spans="1:12" ht="12.75" customHeight="1">
      <c r="A73" s="53"/>
      <c r="B73" s="100"/>
      <c r="C73" s="68" t="s">
        <v>26</v>
      </c>
      <c r="D73" s="55" t="s">
        <v>19</v>
      </c>
      <c r="E73" s="49">
        <f>E74</f>
        <v>50000</v>
      </c>
      <c r="F73" s="49"/>
      <c r="I73" s="52"/>
      <c r="J73" s="52"/>
      <c r="K73" s="52"/>
      <c r="L73" s="52"/>
    </row>
    <row r="74" spans="1:12" ht="26.25" customHeight="1">
      <c r="A74" s="70"/>
      <c r="B74" s="114"/>
      <c r="C74" s="71"/>
      <c r="D74" s="78" t="s">
        <v>202</v>
      </c>
      <c r="E74" s="180">
        <v>50000</v>
      </c>
      <c r="F74" s="73"/>
      <c r="I74" s="52"/>
      <c r="J74" s="52"/>
      <c r="K74" s="52"/>
      <c r="L74" s="52"/>
    </row>
    <row r="75" spans="1:7" ht="12.75" customHeight="1">
      <c r="A75" s="53"/>
      <c r="B75" s="53"/>
      <c r="C75" s="68"/>
      <c r="D75" s="165"/>
      <c r="E75" s="80">
        <f>E44+E53+E56+E62+E65+E71+E68</f>
        <v>129489.99</v>
      </c>
      <c r="F75" s="80">
        <f>F44+F53+F56+F62+F65+F71+F68</f>
        <v>129489.99</v>
      </c>
      <c r="G75" s="52">
        <f>E75-F75</f>
        <v>0</v>
      </c>
    </row>
    <row r="76" spans="1:6" ht="12.75" customHeight="1">
      <c r="A76" s="243" t="s">
        <v>14</v>
      </c>
      <c r="B76" s="243"/>
      <c r="C76" s="243"/>
      <c r="D76" s="243"/>
      <c r="E76" s="243"/>
      <c r="F76" s="243"/>
    </row>
    <row r="77" spans="1:6" ht="25.5" customHeight="1">
      <c r="A77" s="240" t="s">
        <v>227</v>
      </c>
      <c r="B77" s="240"/>
      <c r="C77" s="240"/>
      <c r="D77" s="240"/>
      <c r="E77" s="240"/>
      <c r="F77" s="240"/>
    </row>
    <row r="78" spans="1:6" ht="6.75" customHeight="1">
      <c r="A78" s="189"/>
      <c r="B78" s="189"/>
      <c r="C78" s="189"/>
      <c r="D78" s="189"/>
      <c r="E78" s="189"/>
      <c r="F78" s="189"/>
    </row>
    <row r="79" spans="6:9" s="69" customFormat="1" ht="6.75" customHeight="1">
      <c r="F79" s="200"/>
      <c r="G79" s="51"/>
      <c r="H79" s="51"/>
      <c r="I79" s="51"/>
    </row>
    <row r="80" spans="1:9" s="69" customFormat="1" ht="39" customHeight="1">
      <c r="A80" s="251" t="s">
        <v>221</v>
      </c>
      <c r="B80" s="251"/>
      <c r="C80" s="251"/>
      <c r="D80" s="251"/>
      <c r="E80" s="251"/>
      <c r="F80" s="251"/>
      <c r="G80" s="51"/>
      <c r="H80" s="51"/>
      <c r="I80" s="51"/>
    </row>
    <row r="81" spans="1:9" s="69" customFormat="1" ht="6.75" customHeight="1">
      <c r="A81" s="240"/>
      <c r="B81" s="240"/>
      <c r="C81" s="240"/>
      <c r="D81" s="240"/>
      <c r="E81" s="240"/>
      <c r="F81" s="240"/>
      <c r="G81" s="51"/>
      <c r="H81" s="51"/>
      <c r="I81" s="51"/>
    </row>
    <row r="82" spans="1:9" s="69" customFormat="1" ht="12.75">
      <c r="A82" s="199" t="s">
        <v>183</v>
      </c>
      <c r="B82" s="237" t="s">
        <v>184</v>
      </c>
      <c r="C82" s="237"/>
      <c r="D82" s="237"/>
      <c r="E82" s="237"/>
      <c r="F82" s="237"/>
      <c r="G82" s="51"/>
      <c r="H82" s="51"/>
      <c r="I82" s="51"/>
    </row>
    <row r="83" spans="1:9" s="69" customFormat="1" ht="12.75">
      <c r="A83" s="245" t="s">
        <v>194</v>
      </c>
      <c r="B83" s="245"/>
      <c r="C83" s="245"/>
      <c r="D83" s="245"/>
      <c r="E83" s="245"/>
      <c r="F83" s="245"/>
      <c r="G83" s="51"/>
      <c r="H83" s="51"/>
      <c r="I83" s="51"/>
    </row>
    <row r="84" spans="1:9" s="69" customFormat="1" ht="13.5">
      <c r="A84" s="69" t="s">
        <v>195</v>
      </c>
      <c r="F84" s="200"/>
      <c r="G84" s="51"/>
      <c r="H84" s="51"/>
      <c r="I84" s="51"/>
    </row>
    <row r="85" spans="1:9" s="69" customFormat="1" ht="13.5">
      <c r="A85" s="69" t="s">
        <v>185</v>
      </c>
      <c r="F85" s="200"/>
      <c r="G85" s="51"/>
      <c r="H85" s="51"/>
      <c r="I85" s="51"/>
    </row>
    <row r="86" spans="1:9" s="69" customFormat="1" ht="13.5">
      <c r="A86" s="69" t="s">
        <v>193</v>
      </c>
      <c r="F86" s="200"/>
      <c r="G86" s="51"/>
      <c r="H86" s="51"/>
      <c r="I86" s="51"/>
    </row>
    <row r="87" spans="1:9" s="69" customFormat="1" ht="13.5">
      <c r="A87" s="69" t="s">
        <v>192</v>
      </c>
      <c r="F87" s="200"/>
      <c r="G87" s="51"/>
      <c r="H87" s="51"/>
      <c r="I87" s="51"/>
    </row>
    <row r="88" spans="1:9" s="69" customFormat="1" ht="13.5">
      <c r="A88" s="69" t="s">
        <v>211</v>
      </c>
      <c r="F88" s="200"/>
      <c r="G88" s="51"/>
      <c r="H88" s="51"/>
      <c r="I88" s="51"/>
    </row>
    <row r="89" spans="1:9" s="69" customFormat="1" ht="13.5">
      <c r="A89" s="69" t="s">
        <v>198</v>
      </c>
      <c r="F89" s="200"/>
      <c r="G89" s="51"/>
      <c r="H89" s="51"/>
      <c r="I89" s="51"/>
    </row>
    <row r="90" spans="6:9" s="69" customFormat="1" ht="6.75" customHeight="1">
      <c r="F90" s="200"/>
      <c r="G90" s="51"/>
      <c r="H90" s="51"/>
      <c r="I90" s="51"/>
    </row>
    <row r="91" spans="1:9" s="69" customFormat="1" ht="28.5" customHeight="1">
      <c r="A91" s="251" t="s">
        <v>229</v>
      </c>
      <c r="B91" s="251"/>
      <c r="C91" s="251"/>
      <c r="D91" s="251"/>
      <c r="E91" s="251"/>
      <c r="F91" s="251"/>
      <c r="G91" s="51"/>
      <c r="H91" s="51"/>
      <c r="I91" s="51"/>
    </row>
    <row r="92" spans="1:9" s="69" customFormat="1" ht="12.75" customHeight="1">
      <c r="A92" s="240"/>
      <c r="B92" s="240"/>
      <c r="C92" s="240"/>
      <c r="D92" s="240"/>
      <c r="E92" s="240"/>
      <c r="F92" s="240"/>
      <c r="G92" s="51"/>
      <c r="H92" s="51"/>
      <c r="I92" s="51"/>
    </row>
    <row r="93" spans="1:9" s="69" customFormat="1" ht="12.75" customHeight="1">
      <c r="A93" s="199" t="s">
        <v>181</v>
      </c>
      <c r="B93" s="237" t="s">
        <v>182</v>
      </c>
      <c r="C93" s="237"/>
      <c r="D93" s="237"/>
      <c r="E93" s="237"/>
      <c r="F93" s="237"/>
      <c r="G93" s="51"/>
      <c r="H93" s="51"/>
      <c r="I93" s="51"/>
    </row>
    <row r="94" spans="1:9" s="69" customFormat="1" ht="12.75" customHeight="1">
      <c r="A94" s="245" t="s">
        <v>222</v>
      </c>
      <c r="B94" s="245"/>
      <c r="C94" s="245"/>
      <c r="D94" s="245"/>
      <c r="E94" s="245"/>
      <c r="F94" s="245"/>
      <c r="G94" s="51"/>
      <c r="H94" s="51"/>
      <c r="I94" s="51"/>
    </row>
    <row r="95" spans="1:9" s="69" customFormat="1" ht="12.75" customHeight="1">
      <c r="A95" s="69" t="s">
        <v>223</v>
      </c>
      <c r="F95" s="200"/>
      <c r="G95" s="51"/>
      <c r="H95" s="51"/>
      <c r="I95" s="51"/>
    </row>
    <row r="96" spans="1:9" s="69" customFormat="1" ht="12.75" customHeight="1">
      <c r="A96" s="69" t="s">
        <v>185</v>
      </c>
      <c r="F96" s="200"/>
      <c r="G96" s="51"/>
      <c r="H96" s="51"/>
      <c r="I96" s="51"/>
    </row>
    <row r="97" spans="1:9" s="69" customFormat="1" ht="12.75" customHeight="1">
      <c r="A97" s="69" t="s">
        <v>193</v>
      </c>
      <c r="F97" s="200"/>
      <c r="G97" s="51"/>
      <c r="H97" s="51"/>
      <c r="I97" s="51"/>
    </row>
    <row r="98" spans="1:9" s="69" customFormat="1" ht="12.75" customHeight="1">
      <c r="A98" s="69" t="s">
        <v>224</v>
      </c>
      <c r="F98" s="200"/>
      <c r="G98" s="51"/>
      <c r="H98" s="51"/>
      <c r="I98" s="51"/>
    </row>
    <row r="99" spans="1:9" s="69" customFormat="1" ht="12.75" customHeight="1">
      <c r="A99" s="69" t="s">
        <v>225</v>
      </c>
      <c r="F99" s="200"/>
      <c r="G99" s="51"/>
      <c r="H99" s="51"/>
      <c r="I99" s="51"/>
    </row>
    <row r="100" spans="1:9" s="69" customFormat="1" ht="12.75" customHeight="1">
      <c r="A100" s="69" t="s">
        <v>228</v>
      </c>
      <c r="F100" s="200"/>
      <c r="G100" s="51"/>
      <c r="H100" s="51"/>
      <c r="I100" s="51"/>
    </row>
    <row r="101" spans="6:9" s="69" customFormat="1" ht="12.75" customHeight="1">
      <c r="F101" s="200"/>
      <c r="G101" s="51"/>
      <c r="H101" s="51"/>
      <c r="I101" s="51"/>
    </row>
    <row r="102" spans="1:9" s="69" customFormat="1" ht="26.25" customHeight="1">
      <c r="A102" s="240" t="s">
        <v>226</v>
      </c>
      <c r="B102" s="240"/>
      <c r="C102" s="240"/>
      <c r="D102" s="240"/>
      <c r="E102" s="240"/>
      <c r="F102" s="240"/>
      <c r="G102" s="51"/>
      <c r="H102" s="51"/>
      <c r="I102" s="51"/>
    </row>
    <row r="103" spans="6:9" s="69" customFormat="1" ht="12.75" customHeight="1">
      <c r="F103" s="200"/>
      <c r="G103" s="51"/>
      <c r="H103" s="51"/>
      <c r="I103" s="51"/>
    </row>
    <row r="104" spans="1:10" s="69" customFormat="1" ht="12.75" customHeight="1">
      <c r="A104" s="243" t="s">
        <v>16</v>
      </c>
      <c r="B104" s="243"/>
      <c r="C104" s="243"/>
      <c r="D104" s="243"/>
      <c r="E104" s="243"/>
      <c r="F104" s="243"/>
      <c r="G104" s="52"/>
      <c r="H104" s="51"/>
      <c r="I104" s="51"/>
      <c r="J104" s="183"/>
    </row>
    <row r="105" spans="1:10" s="69" customFormat="1" ht="24.75" customHeight="1">
      <c r="A105" s="245" t="s">
        <v>163</v>
      </c>
      <c r="B105" s="245"/>
      <c r="C105" s="245"/>
      <c r="D105" s="245"/>
      <c r="E105" s="245"/>
      <c r="F105" s="245"/>
      <c r="G105" s="52"/>
      <c r="H105" s="51"/>
      <c r="I105" s="51"/>
      <c r="J105" s="183"/>
    </row>
    <row r="106" spans="1:10" s="69" customFormat="1" ht="15.75" customHeight="1">
      <c r="A106" s="241" t="s">
        <v>218</v>
      </c>
      <c r="B106" s="241"/>
      <c r="C106" s="241"/>
      <c r="D106" s="241"/>
      <c r="E106" s="241"/>
      <c r="F106" s="241"/>
      <c r="G106" s="52"/>
      <c r="H106" s="51"/>
      <c r="I106" s="51"/>
      <c r="J106" s="183"/>
    </row>
    <row r="107" spans="1:10" s="69" customFormat="1" ht="12.75" customHeight="1">
      <c r="A107" s="241" t="s">
        <v>219</v>
      </c>
      <c r="B107" s="241"/>
      <c r="C107" s="241"/>
      <c r="D107" s="241"/>
      <c r="E107" s="241"/>
      <c r="F107" s="241"/>
      <c r="G107" s="52"/>
      <c r="H107" s="51"/>
      <c r="I107" s="51"/>
      <c r="J107" s="183"/>
    </row>
    <row r="108" spans="1:10" s="69" customFormat="1" ht="12.75" customHeight="1">
      <c r="A108" s="53"/>
      <c r="B108" s="53"/>
      <c r="C108" s="51"/>
      <c r="D108" s="51"/>
      <c r="E108" s="51"/>
      <c r="F108" s="54"/>
      <c r="G108" s="188"/>
      <c r="H108" s="183"/>
      <c r="I108" s="183"/>
      <c r="J108" s="183"/>
    </row>
    <row r="109" spans="1:10" s="69" customFormat="1" ht="12.75" customHeight="1">
      <c r="A109" s="53"/>
      <c r="B109" s="53"/>
      <c r="C109" s="213" t="s">
        <v>38</v>
      </c>
      <c r="D109" s="213" t="s">
        <v>149</v>
      </c>
      <c r="E109" s="213" t="s">
        <v>165</v>
      </c>
      <c r="F109" s="54"/>
      <c r="G109" s="188"/>
      <c r="H109" s="183"/>
      <c r="I109" s="183"/>
      <c r="J109" s="183"/>
    </row>
    <row r="110" spans="1:10" s="69" customFormat="1" ht="12.75" customHeight="1">
      <c r="A110" s="53"/>
      <c r="B110" s="53"/>
      <c r="C110" s="213" t="s">
        <v>150</v>
      </c>
      <c r="D110" s="214" t="s">
        <v>151</v>
      </c>
      <c r="E110" s="215">
        <f>104379.29+65750.76</f>
        <v>170130.05</v>
      </c>
      <c r="F110" s="54"/>
      <c r="G110" s="188"/>
      <c r="H110" s="183"/>
      <c r="I110" s="183"/>
      <c r="J110" s="183"/>
    </row>
    <row r="111" spans="1:10" s="69" customFormat="1" ht="12.75" customHeight="1">
      <c r="A111" s="53"/>
      <c r="B111" s="53"/>
      <c r="C111" s="213" t="s">
        <v>152</v>
      </c>
      <c r="D111" s="214" t="s">
        <v>45</v>
      </c>
      <c r="E111" s="215">
        <f>E112</f>
        <v>31000</v>
      </c>
      <c r="F111" s="54"/>
      <c r="G111" s="188"/>
      <c r="H111" s="183"/>
      <c r="I111" s="183"/>
      <c r="J111" s="183"/>
    </row>
    <row r="112" spans="1:10" s="69" customFormat="1" ht="12.75" customHeight="1">
      <c r="A112" s="51"/>
      <c r="B112" s="51"/>
      <c r="C112" s="234" t="s">
        <v>90</v>
      </c>
      <c r="D112" s="235" t="s">
        <v>153</v>
      </c>
      <c r="E112" s="236">
        <f>71000-40000</f>
        <v>31000</v>
      </c>
      <c r="F112" s="51"/>
      <c r="G112" s="188"/>
      <c r="H112" s="183"/>
      <c r="I112" s="183"/>
      <c r="J112" s="183"/>
    </row>
    <row r="113" spans="1:10" s="69" customFormat="1" ht="12.75" customHeight="1">
      <c r="A113" s="51"/>
      <c r="B113" s="51"/>
      <c r="C113" s="213" t="s">
        <v>154</v>
      </c>
      <c r="D113" s="214" t="s">
        <v>17</v>
      </c>
      <c r="E113" s="215">
        <f>E114+E117</f>
        <v>181550</v>
      </c>
      <c r="F113" s="51"/>
      <c r="G113" s="188"/>
      <c r="H113" s="183"/>
      <c r="I113" s="183"/>
      <c r="J113" s="183"/>
    </row>
    <row r="114" spans="1:10" s="69" customFormat="1" ht="12.75" customHeight="1">
      <c r="A114" s="51"/>
      <c r="B114" s="51"/>
      <c r="C114" s="217" t="s">
        <v>90</v>
      </c>
      <c r="D114" s="218" t="s">
        <v>155</v>
      </c>
      <c r="E114" s="219">
        <f>E115+E116</f>
        <v>20550</v>
      </c>
      <c r="F114" s="51"/>
      <c r="G114" s="188"/>
      <c r="H114" s="183"/>
      <c r="I114" s="183"/>
      <c r="J114" s="183"/>
    </row>
    <row r="115" spans="1:10" s="69" customFormat="1" ht="12.75" customHeight="1">
      <c r="A115" s="51"/>
      <c r="B115" s="51"/>
      <c r="C115" s="216"/>
      <c r="D115" s="61" t="s">
        <v>156</v>
      </c>
      <c r="E115" s="168">
        <f>500+50</f>
        <v>550</v>
      </c>
      <c r="F115" s="51"/>
      <c r="G115" s="188"/>
      <c r="H115" s="183"/>
      <c r="I115" s="183"/>
      <c r="J115" s="183"/>
    </row>
    <row r="116" spans="1:10" s="69" customFormat="1" ht="12.75" customHeight="1">
      <c r="A116" s="51"/>
      <c r="B116" s="51"/>
      <c r="C116" s="216"/>
      <c r="D116" s="61" t="s">
        <v>196</v>
      </c>
      <c r="E116" s="168">
        <v>20000</v>
      </c>
      <c r="F116" s="51"/>
      <c r="G116" s="188"/>
      <c r="H116" s="183"/>
      <c r="I116" s="183"/>
      <c r="J116" s="183"/>
    </row>
    <row r="117" spans="1:10" s="69" customFormat="1" ht="12.75" customHeight="1">
      <c r="A117" s="54"/>
      <c r="B117" s="54"/>
      <c r="C117" s="220" t="s">
        <v>91</v>
      </c>
      <c r="D117" s="221" t="s">
        <v>157</v>
      </c>
      <c r="E117" s="222">
        <f>E118+E119+E120</f>
        <v>161000</v>
      </c>
      <c r="F117" s="52"/>
      <c r="G117" s="188"/>
      <c r="H117" s="183"/>
      <c r="I117" s="183"/>
      <c r="J117" s="183"/>
    </row>
    <row r="118" spans="1:10" s="69" customFormat="1" ht="12.75" customHeight="1">
      <c r="A118" s="54"/>
      <c r="B118" s="54"/>
      <c r="C118" s="220"/>
      <c r="D118" s="61" t="s">
        <v>158</v>
      </c>
      <c r="E118" s="168">
        <v>16000</v>
      </c>
      <c r="F118" s="52"/>
      <c r="G118" s="188"/>
      <c r="H118" s="183"/>
      <c r="I118" s="183"/>
      <c r="J118" s="183"/>
    </row>
    <row r="119" spans="1:10" s="69" customFormat="1" ht="12.75" customHeight="1">
      <c r="A119" s="54"/>
      <c r="B119" s="54"/>
      <c r="C119" s="220"/>
      <c r="D119" s="169" t="s">
        <v>159</v>
      </c>
      <c r="E119" s="168">
        <v>15000</v>
      </c>
      <c r="F119" s="52"/>
      <c r="G119" s="188"/>
      <c r="H119" s="183"/>
      <c r="I119" s="183"/>
      <c r="J119" s="183"/>
    </row>
    <row r="120" spans="1:10" s="69" customFormat="1" ht="12.75" customHeight="1">
      <c r="A120" s="54"/>
      <c r="B120" s="54"/>
      <c r="C120" s="220"/>
      <c r="D120" s="167" t="s">
        <v>160</v>
      </c>
      <c r="E120" s="170">
        <f>50000+80000</f>
        <v>130000</v>
      </c>
      <c r="F120" s="52"/>
      <c r="G120" s="188"/>
      <c r="H120" s="183"/>
      <c r="I120" s="183"/>
      <c r="J120" s="183"/>
    </row>
    <row r="121" spans="1:10" s="69" customFormat="1" ht="12.75" customHeight="1">
      <c r="A121" s="54"/>
      <c r="B121" s="54"/>
      <c r="C121" s="213" t="s">
        <v>161</v>
      </c>
      <c r="D121" s="214" t="s">
        <v>162</v>
      </c>
      <c r="E121" s="215">
        <f>E110+E111-E113</f>
        <v>19580.04999999999</v>
      </c>
      <c r="F121" s="52"/>
      <c r="G121" s="188"/>
      <c r="H121" s="183"/>
      <c r="I121" s="183"/>
      <c r="J121" s="183"/>
    </row>
    <row r="122" spans="1:10" s="69" customFormat="1" ht="12.75" customHeight="1">
      <c r="A122" s="53"/>
      <c r="B122" s="53"/>
      <c r="C122" s="53"/>
      <c r="E122" s="49"/>
      <c r="F122" s="49"/>
      <c r="G122" s="188"/>
      <c r="H122" s="183"/>
      <c r="I122" s="183"/>
      <c r="J122" s="183"/>
    </row>
    <row r="123" spans="1:10" s="69" customFormat="1" ht="12.75" customHeight="1">
      <c r="A123" s="243" t="s">
        <v>18</v>
      </c>
      <c r="B123" s="243"/>
      <c r="C123" s="243"/>
      <c r="D123" s="243"/>
      <c r="E123" s="243"/>
      <c r="F123" s="243"/>
      <c r="G123" s="188"/>
      <c r="H123" s="183"/>
      <c r="I123" s="183"/>
      <c r="J123" s="183"/>
    </row>
    <row r="124" spans="1:10" s="69" customFormat="1" ht="27.75" customHeight="1">
      <c r="A124" s="252" t="s">
        <v>240</v>
      </c>
      <c r="B124" s="252"/>
      <c r="C124" s="252"/>
      <c r="D124" s="252"/>
      <c r="E124" s="252"/>
      <c r="F124" s="252"/>
      <c r="G124" s="188"/>
      <c r="H124" s="183"/>
      <c r="I124" s="183"/>
      <c r="J124" s="183"/>
    </row>
    <row r="125" spans="1:10" s="69" customFormat="1" ht="12.75" customHeight="1">
      <c r="A125" s="240" t="s">
        <v>235</v>
      </c>
      <c r="B125" s="240"/>
      <c r="C125" s="240"/>
      <c r="D125" s="240"/>
      <c r="E125" s="240"/>
      <c r="F125" s="240"/>
      <c r="G125" s="188"/>
      <c r="H125" s="183"/>
      <c r="I125" s="183"/>
      <c r="J125" s="183"/>
    </row>
    <row r="126" spans="1:10" s="69" customFormat="1" ht="12.75" customHeight="1">
      <c r="A126" s="240" t="s">
        <v>236</v>
      </c>
      <c r="B126" s="240"/>
      <c r="C126" s="240"/>
      <c r="D126" s="240"/>
      <c r="E126" s="240"/>
      <c r="F126" s="240"/>
      <c r="G126" s="188"/>
      <c r="H126" s="183"/>
      <c r="I126" s="183"/>
      <c r="J126" s="183"/>
    </row>
    <row r="127" spans="1:10" s="69" customFormat="1" ht="12.75" customHeight="1">
      <c r="A127" s="228"/>
      <c r="B127" s="228"/>
      <c r="C127" s="228"/>
      <c r="D127" s="229"/>
      <c r="E127" s="230"/>
      <c r="F127" s="189"/>
      <c r="G127" s="188"/>
      <c r="H127" s="183"/>
      <c r="I127" s="183"/>
      <c r="J127" s="183"/>
    </row>
    <row r="128" spans="1:10" s="69" customFormat="1" ht="12.75" customHeight="1">
      <c r="A128" s="182"/>
      <c r="B128" s="173"/>
      <c r="C128" s="192" t="s">
        <v>38</v>
      </c>
      <c r="D128" s="193" t="s">
        <v>52</v>
      </c>
      <c r="E128" s="194"/>
      <c r="F128" s="195" t="s">
        <v>165</v>
      </c>
      <c r="G128" s="188"/>
      <c r="H128" s="183"/>
      <c r="I128" s="183"/>
      <c r="J128" s="183"/>
    </row>
    <row r="129" spans="1:10" s="69" customFormat="1" ht="12.75" customHeight="1">
      <c r="A129" s="100"/>
      <c r="B129" s="48"/>
      <c r="C129" s="231" t="s">
        <v>90</v>
      </c>
      <c r="D129" s="196" t="s">
        <v>237</v>
      </c>
      <c r="E129" s="196" t="s">
        <v>239</v>
      </c>
      <c r="F129" s="139">
        <v>6874</v>
      </c>
      <c r="G129" s="188"/>
      <c r="H129" s="183"/>
      <c r="I129" s="183"/>
      <c r="J129" s="183"/>
    </row>
    <row r="130" spans="1:10" s="69" customFormat="1" ht="12.75" customHeight="1">
      <c r="A130" s="100"/>
      <c r="B130" s="48"/>
      <c r="C130" s="231" t="s">
        <v>91</v>
      </c>
      <c r="D130" s="196" t="s">
        <v>238</v>
      </c>
      <c r="E130" s="196" t="s">
        <v>234</v>
      </c>
      <c r="F130" s="139">
        <v>5205</v>
      </c>
      <c r="G130" s="188"/>
      <c r="H130" s="183"/>
      <c r="I130" s="183"/>
      <c r="J130" s="183"/>
    </row>
    <row r="131" spans="1:10" s="69" customFormat="1" ht="12.75" customHeight="1">
      <c r="A131" s="243"/>
      <c r="B131" s="243"/>
      <c r="C131" s="243"/>
      <c r="D131" s="243"/>
      <c r="E131" s="243"/>
      <c r="F131" s="243"/>
      <c r="G131" s="188"/>
      <c r="H131" s="183"/>
      <c r="I131" s="183"/>
      <c r="J131" s="183"/>
    </row>
    <row r="132" spans="1:10" s="69" customFormat="1" ht="12.75" customHeight="1">
      <c r="A132" s="51"/>
      <c r="B132" s="51"/>
      <c r="C132" s="192" t="s">
        <v>38</v>
      </c>
      <c r="D132" s="193" t="s">
        <v>17</v>
      </c>
      <c r="E132" s="194"/>
      <c r="F132" s="195" t="s">
        <v>165</v>
      </c>
      <c r="G132" s="188"/>
      <c r="H132" s="183"/>
      <c r="I132" s="183"/>
      <c r="J132" s="183"/>
    </row>
    <row r="133" spans="1:10" s="69" customFormat="1" ht="12.75" customHeight="1">
      <c r="A133" s="51"/>
      <c r="B133" s="51"/>
      <c r="C133" s="232" t="s">
        <v>90</v>
      </c>
      <c r="D133" s="196" t="s">
        <v>237</v>
      </c>
      <c r="E133" s="35" t="s">
        <v>197</v>
      </c>
      <c r="F133" s="139">
        <v>6874</v>
      </c>
      <c r="G133" s="188"/>
      <c r="H133" s="183"/>
      <c r="I133" s="183"/>
      <c r="J133" s="183"/>
    </row>
    <row r="134" spans="1:10" s="69" customFormat="1" ht="12.75" customHeight="1">
      <c r="A134" s="51"/>
      <c r="B134" s="51"/>
      <c r="C134" s="233" t="s">
        <v>91</v>
      </c>
      <c r="D134" s="196" t="s">
        <v>238</v>
      </c>
      <c r="E134" s="35" t="s">
        <v>197</v>
      </c>
      <c r="F134" s="139">
        <v>5205</v>
      </c>
      <c r="G134" s="188"/>
      <c r="H134" s="183"/>
      <c r="I134" s="183"/>
      <c r="J134" s="183"/>
    </row>
    <row r="135" spans="1:10" s="69" customFormat="1" ht="12.75" customHeight="1">
      <c r="A135" s="53"/>
      <c r="B135" s="53"/>
      <c r="C135" s="53"/>
      <c r="D135" s="53"/>
      <c r="E135" s="53"/>
      <c r="F135" s="53"/>
      <c r="G135" s="188"/>
      <c r="H135" s="183"/>
      <c r="I135" s="183"/>
      <c r="J135" s="183"/>
    </row>
    <row r="136" spans="1:10" s="69" customFormat="1" ht="12.75" customHeight="1">
      <c r="A136" s="243" t="s">
        <v>25</v>
      </c>
      <c r="B136" s="243"/>
      <c r="C136" s="243"/>
      <c r="D136" s="243"/>
      <c r="E136" s="243"/>
      <c r="F136" s="243"/>
      <c r="G136" s="188"/>
      <c r="H136" s="183"/>
      <c r="I136" s="183"/>
      <c r="J136" s="183"/>
    </row>
    <row r="137" spans="1:7" s="69" customFormat="1" ht="12.75">
      <c r="A137" s="238" t="s">
        <v>20</v>
      </c>
      <c r="B137" s="238"/>
      <c r="C137" s="238"/>
      <c r="D137" s="238"/>
      <c r="E137" s="238"/>
      <c r="F137" s="238"/>
      <c r="G137" s="49"/>
    </row>
    <row r="138" spans="1:7" s="69" customFormat="1" ht="12.75">
      <c r="A138" s="246" t="s">
        <v>43</v>
      </c>
      <c r="B138" s="246"/>
      <c r="C138" s="246"/>
      <c r="D138" s="246"/>
      <c r="E138" s="246"/>
      <c r="F138" s="246"/>
      <c r="G138" s="49"/>
    </row>
    <row r="139" spans="1:7" s="69" customFormat="1" ht="12.75">
      <c r="A139" s="251" t="s">
        <v>22</v>
      </c>
      <c r="B139" s="251"/>
      <c r="C139" s="251"/>
      <c r="D139" s="251"/>
      <c r="E139" s="251"/>
      <c r="F139" s="251"/>
      <c r="G139" s="49"/>
    </row>
    <row r="140" spans="1:7" s="69" customFormat="1" ht="12.75">
      <c r="A140" s="165"/>
      <c r="B140" s="165"/>
      <c r="C140" s="62"/>
      <c r="D140" s="48"/>
      <c r="E140" s="87"/>
      <c r="F140" s="165"/>
      <c r="G140" s="49"/>
    </row>
    <row r="141" spans="1:6" ht="12.75">
      <c r="A141" s="51"/>
      <c r="B141" s="51"/>
      <c r="C141" s="51"/>
      <c r="E141" s="51"/>
      <c r="F141" s="51"/>
    </row>
    <row r="142" spans="1:6" ht="12.75">
      <c r="A142" s="51"/>
      <c r="B142" s="51"/>
      <c r="C142" s="51"/>
      <c r="E142" s="51"/>
      <c r="F142" s="51"/>
    </row>
    <row r="143" spans="1:6" ht="12.75">
      <c r="A143" s="51"/>
      <c r="B143" s="51"/>
      <c r="C143" s="51"/>
      <c r="E143" s="51"/>
      <c r="F143" s="51"/>
    </row>
  </sheetData>
  <mergeCells count="35">
    <mergeCell ref="A106:F106"/>
    <mergeCell ref="A123:F123"/>
    <mergeCell ref="A138:F138"/>
    <mergeCell ref="A139:F139"/>
    <mergeCell ref="A137:F137"/>
    <mergeCell ref="A124:F124"/>
    <mergeCell ref="A125:F125"/>
    <mergeCell ref="A126:F126"/>
    <mergeCell ref="A131:F131"/>
    <mergeCell ref="A136:F136"/>
    <mergeCell ref="A105:F105"/>
    <mergeCell ref="A107:F107"/>
    <mergeCell ref="A40:F40"/>
    <mergeCell ref="A1:F1"/>
    <mergeCell ref="A2:F2"/>
    <mergeCell ref="A3:F3"/>
    <mergeCell ref="A4:F4"/>
    <mergeCell ref="A41:F41"/>
    <mergeCell ref="A6:F6"/>
    <mergeCell ref="A7:F7"/>
    <mergeCell ref="A8:E8"/>
    <mergeCell ref="A9:E9"/>
    <mergeCell ref="A26:E26"/>
    <mergeCell ref="A104:F104"/>
    <mergeCell ref="A76:F76"/>
    <mergeCell ref="A77:F77"/>
    <mergeCell ref="A83:F83"/>
    <mergeCell ref="A80:F80"/>
    <mergeCell ref="A81:F81"/>
    <mergeCell ref="B82:F82"/>
    <mergeCell ref="A102:F102"/>
    <mergeCell ref="A91:F91"/>
    <mergeCell ref="A92:F92"/>
    <mergeCell ref="B93:F93"/>
    <mergeCell ref="A94:F94"/>
  </mergeCells>
  <printOptions/>
  <pageMargins left="0.7874015748031497" right="0.38" top="0.51" bottom="0.35433070866141736" header="0.16" footer="0.1968503937007874"/>
  <pageSetup horizontalDpi="600" verticalDpi="600" orientation="portrait" paperSize="9" r:id="rId1"/>
  <headerFooter alignWithMargins="0">
    <oddFooter>&amp;CStrona &amp;P</oddFooter>
  </headerFooter>
  <rowBreaks count="2" manualBreakCount="2">
    <brk id="61" max="5" man="1"/>
    <brk id="1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47" t="s">
        <v>75</v>
      </c>
      <c r="B1" s="247"/>
      <c r="C1" s="247"/>
      <c r="D1" s="247"/>
      <c r="E1" s="247"/>
      <c r="F1" s="247"/>
    </row>
    <row r="2" spans="1:6" ht="12.75">
      <c r="A2" s="247" t="s">
        <v>0</v>
      </c>
      <c r="B2" s="247"/>
      <c r="C2" s="247"/>
      <c r="D2" s="247"/>
      <c r="E2" s="247"/>
      <c r="F2" s="247"/>
    </row>
    <row r="3" spans="1:6" ht="12.75">
      <c r="A3" s="247" t="s">
        <v>76</v>
      </c>
      <c r="B3" s="247"/>
      <c r="C3" s="247"/>
      <c r="D3" s="247"/>
      <c r="E3" s="247"/>
      <c r="F3" s="247"/>
    </row>
    <row r="4" spans="1:6" ht="12.75">
      <c r="A4" s="56"/>
      <c r="B4" s="47"/>
      <c r="C4" s="57"/>
      <c r="D4" s="46"/>
      <c r="E4" s="3"/>
      <c r="F4" s="58"/>
    </row>
    <row r="5" spans="1:6" ht="12.75">
      <c r="A5" s="248" t="s">
        <v>33</v>
      </c>
      <c r="B5" s="248"/>
      <c r="C5" s="248"/>
      <c r="D5" s="248"/>
      <c r="E5" s="248"/>
      <c r="F5" s="248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49" t="s">
        <v>141</v>
      </c>
      <c r="B7" s="249"/>
      <c r="C7" s="249"/>
      <c r="D7" s="249"/>
      <c r="E7" s="249"/>
      <c r="F7" s="249"/>
    </row>
    <row r="8" spans="1:6" ht="12.75">
      <c r="A8" s="59"/>
      <c r="B8" s="59"/>
      <c r="C8" s="100"/>
      <c r="D8" s="59"/>
      <c r="E8" s="59"/>
      <c r="F8" s="59"/>
    </row>
    <row r="9" spans="1:6" ht="12.75">
      <c r="A9" s="250" t="s">
        <v>2</v>
      </c>
      <c r="B9" s="250"/>
      <c r="C9" s="250"/>
      <c r="D9" s="250"/>
      <c r="E9" s="250"/>
      <c r="F9" s="250"/>
    </row>
    <row r="10" spans="1:5" ht="12.75">
      <c r="A10" s="242" t="s">
        <v>77</v>
      </c>
      <c r="B10" s="242"/>
      <c r="C10" s="242"/>
      <c r="D10" s="242"/>
      <c r="E10" s="242"/>
    </row>
    <row r="11" spans="1:5" ht="12.75">
      <c r="A11" s="244" t="s">
        <v>6</v>
      </c>
      <c r="B11" s="244"/>
      <c r="C11" s="244"/>
      <c r="D11" s="244"/>
      <c r="E11" s="244"/>
    </row>
    <row r="12" spans="1:6" s="112" customFormat="1" ht="13.5">
      <c r="A12" s="107" t="s">
        <v>30</v>
      </c>
      <c r="B12" s="107" t="s">
        <v>31</v>
      </c>
      <c r="C12" s="110" t="s">
        <v>32</v>
      </c>
      <c r="D12" s="108" t="s">
        <v>4</v>
      </c>
      <c r="E12" s="52" t="s">
        <v>5</v>
      </c>
      <c r="F12" s="111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75" t="s">
        <v>53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5">
        <f>E18</f>
        <v>63729.3</v>
      </c>
    </row>
    <row r="18" spans="1:8" ht="12.75">
      <c r="A18" s="78"/>
      <c r="B18" s="78"/>
      <c r="C18" s="17" t="s">
        <v>34</v>
      </c>
      <c r="D18" s="18" t="s">
        <v>36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44" t="s">
        <v>8</v>
      </c>
      <c r="B20" s="244"/>
      <c r="C20" s="244"/>
      <c r="D20" s="244"/>
      <c r="E20" s="244"/>
      <c r="H20" s="45"/>
    </row>
    <row r="21" spans="1:8" ht="13.5">
      <c r="A21" s="107" t="s">
        <v>30</v>
      </c>
      <c r="B21" s="107" t="s">
        <v>31</v>
      </c>
      <c r="C21" s="110" t="s">
        <v>32</v>
      </c>
      <c r="D21" s="108" t="s">
        <v>4</v>
      </c>
      <c r="E21" s="52" t="s">
        <v>5</v>
      </c>
      <c r="H21" s="45"/>
    </row>
    <row r="22" spans="1:8" ht="12.75">
      <c r="A22" s="75">
        <v>801</v>
      </c>
      <c r="B22" s="75"/>
      <c r="C22" s="76"/>
      <c r="D22" s="75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77" t="s">
        <v>41</v>
      </c>
      <c r="E24" s="49"/>
      <c r="H24" s="45"/>
    </row>
    <row r="25" spans="1:8" ht="13.5">
      <c r="A25" s="127"/>
      <c r="B25" s="127"/>
      <c r="C25" s="70">
        <v>4270</v>
      </c>
      <c r="D25" s="86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35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135</v>
      </c>
      <c r="D28" s="156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53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64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44" t="s">
        <v>55</v>
      </c>
      <c r="B36" s="244"/>
      <c r="C36" s="244"/>
      <c r="D36" s="244"/>
      <c r="E36" s="244"/>
    </row>
    <row r="37" spans="1:5" ht="13.5">
      <c r="A37" s="107" t="s">
        <v>30</v>
      </c>
      <c r="B37" s="107" t="s">
        <v>31</v>
      </c>
      <c r="C37" s="110" t="s">
        <v>32</v>
      </c>
      <c r="D37" s="108" t="s">
        <v>4</v>
      </c>
      <c r="E37" s="52" t="s">
        <v>5</v>
      </c>
    </row>
    <row r="38" spans="1:5" ht="12.75">
      <c r="A38" s="75">
        <v>801</v>
      </c>
      <c r="B38" s="75"/>
      <c r="C38" s="76"/>
      <c r="D38" s="75" t="s">
        <v>9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21</v>
      </c>
      <c r="E39" s="49">
        <f>E40</f>
        <v>935232</v>
      </c>
    </row>
    <row r="40" spans="1:5" ht="13.5">
      <c r="A40" s="127"/>
      <c r="B40" s="127"/>
      <c r="C40" s="71" t="s">
        <v>54</v>
      </c>
      <c r="D40" s="128" t="s">
        <v>73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4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44" t="s">
        <v>78</v>
      </c>
      <c r="B45" s="244"/>
      <c r="C45" s="244"/>
      <c r="D45" s="244"/>
      <c r="E45" s="244"/>
      <c r="F45" s="106"/>
      <c r="G45" s="15"/>
    </row>
    <row r="46" spans="1:7" ht="13.5">
      <c r="A46" s="107" t="s">
        <v>30</v>
      </c>
      <c r="B46" s="107" t="s">
        <v>31</v>
      </c>
      <c r="C46" s="110" t="s">
        <v>32</v>
      </c>
      <c r="D46" s="108" t="s">
        <v>4</v>
      </c>
      <c r="E46" s="52" t="s">
        <v>5</v>
      </c>
      <c r="F46" s="106"/>
      <c r="G46" s="15"/>
    </row>
    <row r="47" spans="1:7" ht="12.75">
      <c r="A47" s="75">
        <v>801</v>
      </c>
      <c r="B47" s="75"/>
      <c r="C47" s="76"/>
      <c r="D47" s="75" t="s">
        <v>9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21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26</v>
      </c>
      <c r="D49" s="4" t="s">
        <v>19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70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71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72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53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19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43" t="s">
        <v>10</v>
      </c>
      <c r="B58" s="243"/>
      <c r="C58" s="243"/>
      <c r="D58" s="243"/>
      <c r="E58" s="243"/>
      <c r="F58" s="243"/>
      <c r="G58" s="15"/>
    </row>
    <row r="59" spans="1:7" ht="12.75">
      <c r="A59" s="242" t="s">
        <v>11</v>
      </c>
      <c r="B59" s="242"/>
      <c r="C59" s="242"/>
      <c r="D59" s="242"/>
      <c r="E59" s="242"/>
      <c r="F59" s="242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41" t="s">
        <v>52</v>
      </c>
      <c r="B61" s="241"/>
      <c r="C61" s="241"/>
      <c r="D61" s="241"/>
      <c r="E61" s="90"/>
      <c r="F61" s="50"/>
      <c r="G61" s="15"/>
    </row>
    <row r="62" spans="1:7" ht="12.75">
      <c r="A62" s="91" t="s">
        <v>3</v>
      </c>
      <c r="B62" s="91" t="s">
        <v>15</v>
      </c>
      <c r="C62" s="91" t="s">
        <v>1</v>
      </c>
      <c r="D62" s="55" t="s">
        <v>4</v>
      </c>
      <c r="E62" s="90" t="s">
        <v>12</v>
      </c>
      <c r="F62" s="92" t="s">
        <v>13</v>
      </c>
      <c r="G62" s="15"/>
    </row>
    <row r="63" spans="1:7" ht="12.75">
      <c r="A63" s="81">
        <v>921</v>
      </c>
      <c r="B63" s="75"/>
      <c r="C63" s="82"/>
      <c r="D63" s="75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57">
        <v>8810.9</v>
      </c>
      <c r="G65" s="15"/>
    </row>
    <row r="66" spans="1:7" ht="12.75">
      <c r="A66" s="125"/>
      <c r="B66" s="78"/>
      <c r="C66" s="71" t="s">
        <v>140</v>
      </c>
      <c r="D66" s="18" t="s">
        <v>42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41" t="s">
        <v>17</v>
      </c>
      <c r="B68" s="241"/>
      <c r="C68" s="241"/>
      <c r="D68" s="241"/>
      <c r="E68" s="90"/>
      <c r="F68" s="50"/>
      <c r="G68" s="15"/>
    </row>
    <row r="69" spans="1:7" ht="12.75">
      <c r="A69" s="91" t="s">
        <v>3</v>
      </c>
      <c r="B69" s="91" t="s">
        <v>15</v>
      </c>
      <c r="C69" s="91" t="s">
        <v>1</v>
      </c>
      <c r="D69" s="55" t="s">
        <v>4</v>
      </c>
      <c r="E69" s="90" t="s">
        <v>12</v>
      </c>
      <c r="F69" s="92" t="s">
        <v>13</v>
      </c>
      <c r="G69" s="15"/>
    </row>
    <row r="70" spans="1:7" ht="12.75">
      <c r="A70" s="104">
        <v>600</v>
      </c>
      <c r="B70" s="104"/>
      <c r="C70" s="104"/>
      <c r="D70" s="105" t="s">
        <v>27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28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60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19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81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19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82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56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83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24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19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84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86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87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19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88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89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3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3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80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55" t="s">
        <v>14</v>
      </c>
      <c r="B105" s="255"/>
      <c r="C105" s="255"/>
      <c r="D105" s="255"/>
      <c r="E105" s="255"/>
      <c r="F105" s="255"/>
    </row>
    <row r="106" spans="1:6" s="15" customFormat="1" ht="32.25" customHeight="1">
      <c r="A106" s="253" t="s">
        <v>97</v>
      </c>
      <c r="B106" s="253"/>
      <c r="C106" s="253"/>
      <c r="D106" s="253"/>
      <c r="E106" s="253"/>
      <c r="F106" s="253"/>
    </row>
    <row r="107" spans="2:6" s="15" customFormat="1" ht="12.75">
      <c r="B107" s="8"/>
      <c r="C107" s="254" t="s">
        <v>45</v>
      </c>
      <c r="D107" s="254"/>
      <c r="E107" s="8" t="s">
        <v>12</v>
      </c>
      <c r="F107" s="10"/>
    </row>
    <row r="108" spans="2:6" s="15" customFormat="1" ht="12.75">
      <c r="B108" s="133"/>
      <c r="C108" s="134" t="s">
        <v>90</v>
      </c>
      <c r="D108" s="135" t="s">
        <v>92</v>
      </c>
      <c r="E108" s="28"/>
      <c r="F108" s="8"/>
    </row>
    <row r="109" spans="2:6" s="15" customFormat="1" ht="12.75">
      <c r="B109" s="133"/>
      <c r="C109" s="134" t="s">
        <v>91</v>
      </c>
      <c r="D109" s="135" t="s">
        <v>93</v>
      </c>
      <c r="E109" s="136"/>
      <c r="F109" s="10"/>
    </row>
    <row r="110" spans="1:6" s="15" customFormat="1" ht="12.75">
      <c r="A110" s="8"/>
      <c r="B110" s="8"/>
      <c r="C110" s="254" t="s">
        <v>17</v>
      </c>
      <c r="D110" s="254"/>
      <c r="E110" s="8" t="s">
        <v>12</v>
      </c>
      <c r="F110" s="10"/>
    </row>
    <row r="111" spans="2:6" s="15" customFormat="1" ht="12.75">
      <c r="B111" s="133"/>
      <c r="C111" s="134" t="s">
        <v>90</v>
      </c>
      <c r="D111" s="135" t="s">
        <v>94</v>
      </c>
      <c r="E111" s="28"/>
      <c r="F111" s="10"/>
    </row>
    <row r="112" spans="2:6" s="15" customFormat="1" ht="12.75">
      <c r="B112" s="133"/>
      <c r="C112" s="134" t="s">
        <v>91</v>
      </c>
      <c r="D112" s="135" t="s">
        <v>95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55" t="s">
        <v>16</v>
      </c>
      <c r="B114" s="255"/>
      <c r="C114" s="255"/>
      <c r="D114" s="255"/>
      <c r="E114" s="255"/>
      <c r="F114" s="255"/>
    </row>
    <row r="115" spans="1:6" s="15" customFormat="1" ht="24.75" customHeight="1">
      <c r="A115" s="253" t="s">
        <v>96</v>
      </c>
      <c r="B115" s="253"/>
      <c r="C115" s="253"/>
      <c r="D115" s="253"/>
      <c r="E115" s="253"/>
      <c r="F115" s="253"/>
    </row>
    <row r="116" spans="2:6" s="15" customFormat="1" ht="12.75">
      <c r="B116" s="8"/>
      <c r="C116" s="254" t="s">
        <v>45</v>
      </c>
      <c r="D116" s="254"/>
      <c r="E116" s="8"/>
      <c r="F116" s="10"/>
    </row>
    <row r="117" spans="2:6" s="15" customFormat="1" ht="12.75">
      <c r="B117" s="8"/>
      <c r="C117" s="33" t="s">
        <v>38</v>
      </c>
      <c r="D117" s="138" t="s">
        <v>4</v>
      </c>
      <c r="E117" s="139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3" t="s">
        <v>121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37"/>
      <c r="F133" s="10"/>
    </row>
    <row r="134" spans="2:6" s="15" customFormat="1" ht="12.75">
      <c r="B134" s="8"/>
      <c r="C134" s="143" t="s">
        <v>38</v>
      </c>
      <c r="D134" s="143" t="s">
        <v>4</v>
      </c>
      <c r="E134" s="139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47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47" t="s">
        <v>98</v>
      </c>
      <c r="D137" s="35" t="s">
        <v>124</v>
      </c>
      <c r="E137" s="29"/>
      <c r="F137" s="10"/>
    </row>
    <row r="138" spans="2:6" s="15" customFormat="1" ht="12.75">
      <c r="B138" s="8"/>
      <c r="C138" s="147" t="s">
        <v>99</v>
      </c>
      <c r="D138" s="35" t="s">
        <v>125</v>
      </c>
      <c r="E138" s="29"/>
      <c r="F138" s="10"/>
    </row>
    <row r="139" spans="2:6" s="15" customFormat="1" ht="12.75">
      <c r="B139" s="8"/>
      <c r="C139" s="147" t="s">
        <v>100</v>
      </c>
      <c r="D139" s="35" t="s">
        <v>126</v>
      </c>
      <c r="E139" s="29"/>
      <c r="F139" s="10"/>
    </row>
    <row r="140" spans="2:6" s="15" customFormat="1" ht="12.75">
      <c r="B140" s="8"/>
      <c r="C140" s="147" t="s">
        <v>101</v>
      </c>
      <c r="D140" s="35" t="s">
        <v>127</v>
      </c>
      <c r="E140" s="29"/>
      <c r="F140" s="10"/>
    </row>
    <row r="141" spans="2:6" s="15" customFormat="1" ht="12.75">
      <c r="B141" s="8"/>
      <c r="C141" s="147" t="s">
        <v>102</v>
      </c>
      <c r="D141" s="35" t="s">
        <v>128</v>
      </c>
      <c r="E141" s="29"/>
      <c r="F141" s="10"/>
    </row>
    <row r="142" spans="2:6" s="15" customFormat="1" ht="12.75">
      <c r="B142" s="8"/>
      <c r="C142" s="147" t="s">
        <v>103</v>
      </c>
      <c r="D142" s="35" t="s">
        <v>129</v>
      </c>
      <c r="E142" s="29"/>
      <c r="F142" s="10"/>
    </row>
    <row r="143" spans="2:6" s="15" customFormat="1" ht="12.75">
      <c r="B143" s="8"/>
      <c r="C143" s="147" t="s">
        <v>104</v>
      </c>
      <c r="D143" s="35" t="s">
        <v>130</v>
      </c>
      <c r="E143" s="29"/>
      <c r="F143" s="10"/>
    </row>
    <row r="144" spans="2:6" s="15" customFormat="1" ht="12.75">
      <c r="B144" s="8"/>
      <c r="C144" s="147" t="s">
        <v>105</v>
      </c>
      <c r="D144" s="35" t="s">
        <v>131</v>
      </c>
      <c r="E144" s="29"/>
      <c r="F144" s="10"/>
    </row>
    <row r="145" spans="2:6" s="15" customFormat="1" ht="12.75">
      <c r="B145" s="8"/>
      <c r="C145" s="147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2" t="s">
        <v>107</v>
      </c>
      <c r="D146" s="36" t="s">
        <v>133</v>
      </c>
      <c r="E146" s="31"/>
      <c r="F146" s="10"/>
    </row>
    <row r="147" spans="2:6" s="15" customFormat="1" ht="25.5">
      <c r="B147" s="8"/>
      <c r="C147" s="122" t="s">
        <v>120</v>
      </c>
      <c r="D147" s="36" t="s">
        <v>134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5"/>
      <c r="F148" s="10"/>
    </row>
    <row r="149" spans="2:6" s="15" customFormat="1" ht="12.75">
      <c r="B149" s="8"/>
      <c r="C149" s="30"/>
      <c r="D149" s="148" t="s">
        <v>70</v>
      </c>
      <c r="E149" s="149">
        <v>568255</v>
      </c>
      <c r="F149" s="10"/>
    </row>
    <row r="150" spans="2:6" s="15" customFormat="1" ht="12.75">
      <c r="B150" s="8"/>
      <c r="C150" s="30"/>
      <c r="D150" s="148" t="s">
        <v>71</v>
      </c>
      <c r="E150" s="149">
        <v>318177</v>
      </c>
      <c r="F150" s="10"/>
    </row>
    <row r="151" spans="2:6" s="15" customFormat="1" ht="12.75">
      <c r="B151" s="8"/>
      <c r="C151" s="30"/>
      <c r="D151" s="148" t="s">
        <v>72</v>
      </c>
      <c r="E151" s="149">
        <v>48800</v>
      </c>
      <c r="F151" s="10"/>
    </row>
    <row r="152" spans="2:6" s="15" customFormat="1" ht="12.75">
      <c r="B152" s="8"/>
      <c r="C152" s="30"/>
      <c r="D152" s="146" t="s">
        <v>51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50" t="s">
        <v>18</v>
      </c>
      <c r="B157" s="250"/>
      <c r="C157" s="250"/>
      <c r="D157" s="250"/>
      <c r="E157" s="250"/>
      <c r="F157" s="250"/>
    </row>
    <row r="158" spans="1:6" s="15" customFormat="1" ht="30" customHeight="1">
      <c r="A158" s="258" t="s">
        <v>37</v>
      </c>
      <c r="B158" s="258"/>
      <c r="C158" s="258"/>
      <c r="D158" s="258"/>
      <c r="E158" s="258"/>
      <c r="F158" s="258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39" t="s">
        <v>74</v>
      </c>
      <c r="B160" s="239"/>
      <c r="C160" s="239"/>
      <c r="D160" s="239"/>
      <c r="E160" s="239"/>
      <c r="F160" s="239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50" t="s">
        <v>25</v>
      </c>
      <c r="B162" s="250"/>
      <c r="C162" s="250"/>
      <c r="D162" s="250"/>
      <c r="E162" s="250"/>
      <c r="F162" s="250"/>
    </row>
    <row r="163" spans="1:6" s="15" customFormat="1" ht="12.75">
      <c r="A163" s="238" t="s">
        <v>20</v>
      </c>
      <c r="B163" s="238"/>
      <c r="C163" s="238"/>
      <c r="D163" s="238"/>
      <c r="E163" s="238"/>
      <c r="F163" s="238"/>
    </row>
    <row r="164" spans="1:6" s="15" customFormat="1" ht="12.75">
      <c r="A164" s="246" t="s">
        <v>43</v>
      </c>
      <c r="B164" s="246"/>
      <c r="C164" s="246"/>
      <c r="D164" s="246"/>
      <c r="E164" s="246"/>
      <c r="F164" s="246"/>
    </row>
    <row r="165" spans="1:6" s="15" customFormat="1" ht="12.75">
      <c r="A165" s="251" t="s">
        <v>22</v>
      </c>
      <c r="B165" s="251"/>
      <c r="C165" s="251"/>
      <c r="D165" s="251"/>
      <c r="E165" s="251"/>
      <c r="F165" s="251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3</v>
      </c>
      <c r="D168" s="95" t="s">
        <v>45</v>
      </c>
      <c r="E168" s="96" t="s">
        <v>39</v>
      </c>
      <c r="F168" s="49"/>
    </row>
    <row r="169" spans="1:6" s="15" customFormat="1" ht="13.5">
      <c r="A169" s="69"/>
      <c r="B169" s="69"/>
      <c r="C169" s="94"/>
      <c r="D169" s="89" t="s">
        <v>49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0">
        <v>200000</v>
      </c>
      <c r="F170" s="49"/>
    </row>
    <row r="171" spans="3:5" ht="13.5">
      <c r="C171" s="256">
        <v>952</v>
      </c>
      <c r="D171" s="48" t="s">
        <v>46</v>
      </c>
      <c r="E171" s="160">
        <f>E172+E175</f>
        <v>7549212.9799999995</v>
      </c>
    </row>
    <row r="172" spans="3:5" ht="15.75">
      <c r="C172" s="256"/>
      <c r="D172" s="97" t="s">
        <v>44</v>
      </c>
      <c r="E172" s="161">
        <f>E173+E174</f>
        <v>3465437.9299999997</v>
      </c>
    </row>
    <row r="173" spans="3:5" ht="13.5">
      <c r="C173" s="256"/>
      <c r="D173" s="48" t="s">
        <v>58</v>
      </c>
      <c r="E173" s="160">
        <v>1465437.93</v>
      </c>
    </row>
    <row r="174" spans="3:5" ht="13.5">
      <c r="C174" s="256"/>
      <c r="D174" s="48" t="s">
        <v>68</v>
      </c>
      <c r="E174" s="160">
        <v>2000000</v>
      </c>
    </row>
    <row r="175" spans="3:5" ht="13.5">
      <c r="C175" s="256"/>
      <c r="D175" s="97" t="s">
        <v>47</v>
      </c>
      <c r="E175" s="162">
        <f>E176+E177</f>
        <v>4083775.05</v>
      </c>
    </row>
    <row r="176" spans="3:5" ht="13.5">
      <c r="C176" s="256"/>
      <c r="D176" s="48" t="s">
        <v>67</v>
      </c>
      <c r="E176" s="160">
        <v>987704.92</v>
      </c>
    </row>
    <row r="177" spans="3:5" ht="13.5">
      <c r="C177" s="257"/>
      <c r="D177" s="78" t="s">
        <v>48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2009-08-28T10:55:41Z</cp:lastPrinted>
  <dcterms:created xsi:type="dcterms:W3CDTF">2006-01-18T07:05:12Z</dcterms:created>
  <dcterms:modified xsi:type="dcterms:W3CDTF">2009-09-11T12:31:45Z</dcterms:modified>
  <cp:category/>
  <cp:version/>
  <cp:contentType/>
  <cp:contentStatus/>
</cp:coreProperties>
</file>